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 activeTab="4"/>
  </bookViews>
  <sheets>
    <sheet name="ЮЗШЛ 16-17" sheetId="2" r:id="rId1"/>
    <sheet name="Этап 1" sheetId="1" r:id="rId2"/>
    <sheet name="Этап 2 " sheetId="3" r:id="rId3"/>
    <sheet name="Этап 3" sheetId="7" r:id="rId4"/>
    <sheet name="Этап 4" sheetId="8" r:id="rId5"/>
    <sheet name="Своя игра" sheetId="4" r:id="rId6"/>
  </sheets>
  <calcPr calcId="145621"/>
</workbook>
</file>

<file path=xl/calcChain.xml><?xml version="1.0" encoding="utf-8"?>
<calcChain xmlns="http://schemas.openxmlformats.org/spreadsheetml/2006/main">
  <c r="H21" i="8" l="1"/>
  <c r="G21" i="8"/>
  <c r="F21" i="8"/>
  <c r="G20" i="8"/>
  <c r="F20" i="8"/>
  <c r="G14" i="8"/>
  <c r="F14" i="8"/>
  <c r="G18" i="8"/>
  <c r="F18" i="8"/>
  <c r="G17" i="8"/>
  <c r="F17" i="8"/>
  <c r="G19" i="8"/>
  <c r="F19" i="8"/>
  <c r="G15" i="8"/>
  <c r="F15" i="8"/>
  <c r="G16" i="8"/>
  <c r="F16" i="8"/>
  <c r="G5" i="8"/>
  <c r="F5" i="8"/>
  <c r="G9" i="8"/>
  <c r="F9" i="8"/>
  <c r="G11" i="8"/>
  <c r="F11" i="8"/>
  <c r="G10" i="8"/>
  <c r="F10" i="8"/>
  <c r="G7" i="8"/>
  <c r="F7" i="8"/>
  <c r="G12" i="8"/>
  <c r="F12" i="8"/>
  <c r="F13" i="8"/>
  <c r="G6" i="8"/>
  <c r="F6" i="8"/>
  <c r="G8" i="8"/>
  <c r="F8" i="8"/>
  <c r="G4" i="8"/>
  <c r="F4" i="8"/>
  <c r="G3" i="8"/>
  <c r="F3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X1" i="8"/>
  <c r="Y1" i="8" s="1"/>
  <c r="W1" i="8"/>
  <c r="V1" i="8"/>
  <c r="U1" i="8"/>
  <c r="T1" i="8"/>
  <c r="S1" i="8"/>
  <c r="R1" i="8"/>
  <c r="Q1" i="8"/>
  <c r="P1" i="8"/>
  <c r="O1" i="8"/>
  <c r="N1" i="8"/>
  <c r="M1" i="8"/>
  <c r="L1" i="8"/>
  <c r="K1" i="8"/>
  <c r="J1" i="8"/>
  <c r="H6" i="8" s="1"/>
  <c r="I1" i="8"/>
  <c r="E7" i="8" l="1"/>
  <c r="E17" i="8"/>
  <c r="G13" i="8"/>
  <c r="E13" i="8" s="1"/>
  <c r="E9" i="8"/>
  <c r="E16" i="8"/>
  <c r="H13" i="8"/>
  <c r="H11" i="8"/>
  <c r="H18" i="8"/>
  <c r="H10" i="8"/>
  <c r="H15" i="8"/>
  <c r="E14" i="8"/>
  <c r="E21" i="8"/>
  <c r="E11" i="8"/>
  <c r="E19" i="8"/>
  <c r="E6" i="8"/>
  <c r="E18" i="8"/>
  <c r="E3" i="8"/>
  <c r="E12" i="8"/>
  <c r="E10" i="8"/>
  <c r="E5" i="8"/>
  <c r="E15" i="8"/>
  <c r="E20" i="8"/>
  <c r="H20" i="8"/>
  <c r="H19" i="8"/>
  <c r="H4" i="8"/>
  <c r="H14" i="8"/>
  <c r="E8" i="8"/>
  <c r="H9" i="8"/>
  <c r="E4" i="8"/>
  <c r="H3" i="8"/>
  <c r="H16" i="8"/>
  <c r="H8" i="8"/>
  <c r="H7" i="8"/>
  <c r="H5" i="8"/>
  <c r="H17" i="8"/>
  <c r="H12" i="8"/>
  <c r="O12" i="4"/>
  <c r="O8" i="4"/>
  <c r="O18" i="4"/>
  <c r="O13" i="4"/>
  <c r="O11" i="4"/>
  <c r="O10" i="4"/>
  <c r="O20" i="4"/>
  <c r="O7" i="4"/>
  <c r="O14" i="4"/>
  <c r="O3" i="4"/>
  <c r="O6" i="4"/>
  <c r="O17" i="4"/>
  <c r="O9" i="4"/>
  <c r="O5" i="4"/>
  <c r="O15" i="4"/>
  <c r="O16" i="4"/>
  <c r="O21" i="4"/>
  <c r="O19" i="4"/>
  <c r="O4" i="4"/>
  <c r="K4" i="4"/>
  <c r="K19" i="4"/>
  <c r="G19" i="4"/>
  <c r="AM2" i="8" l="1"/>
  <c r="AM10" i="8" s="1"/>
  <c r="H16" i="2" s="1"/>
  <c r="B12" i="8"/>
  <c r="B17" i="8"/>
  <c r="B5" i="8"/>
  <c r="B7" i="8"/>
  <c r="B3" i="8"/>
  <c r="B14" i="8"/>
  <c r="B9" i="8"/>
  <c r="B6" i="8"/>
  <c r="B10" i="8"/>
  <c r="B21" i="8"/>
  <c r="B18" i="8"/>
  <c r="B11" i="8"/>
  <c r="B15" i="8"/>
  <c r="B16" i="8"/>
  <c r="B4" i="8"/>
  <c r="B13" i="8"/>
  <c r="B8" i="8"/>
  <c r="B19" i="8"/>
  <c r="B20" i="8"/>
  <c r="M1" i="7"/>
  <c r="H21" i="7"/>
  <c r="G21" i="7"/>
  <c r="F21" i="7"/>
  <c r="E21" i="7" s="1"/>
  <c r="F6" i="7"/>
  <c r="G6" i="7"/>
  <c r="F7" i="7"/>
  <c r="G7" i="7"/>
  <c r="F10" i="7"/>
  <c r="G10" i="7"/>
  <c r="F11" i="7"/>
  <c r="G11" i="7"/>
  <c r="F15" i="7"/>
  <c r="G15" i="7"/>
  <c r="F9" i="7"/>
  <c r="G9" i="7"/>
  <c r="F18" i="7"/>
  <c r="G18" i="7"/>
  <c r="F20" i="7"/>
  <c r="G20" i="7"/>
  <c r="AM8" i="8" l="1"/>
  <c r="H4" i="2" s="1"/>
  <c r="AM16" i="8"/>
  <c r="H9" i="2" s="1"/>
  <c r="AM29" i="8"/>
  <c r="AM21" i="8"/>
  <c r="H17" i="2" s="1"/>
  <c r="AM22" i="8"/>
  <c r="AM13" i="8"/>
  <c r="H13" i="2" s="1"/>
  <c r="AM31" i="8"/>
  <c r="AM4" i="8"/>
  <c r="H3" i="2" s="1"/>
  <c r="AM9" i="8"/>
  <c r="H8" i="2" s="1"/>
  <c r="AM19" i="8"/>
  <c r="H10" i="2" s="1"/>
  <c r="AM7" i="8"/>
  <c r="H7" i="2" s="1"/>
  <c r="AM23" i="8"/>
  <c r="AM14" i="8"/>
  <c r="H14" i="2" s="1"/>
  <c r="AM28" i="8"/>
  <c r="AM27" i="8"/>
  <c r="AM24" i="8"/>
  <c r="AM26" i="8"/>
  <c r="AM6" i="8"/>
  <c r="H18" i="2" s="1"/>
  <c r="AM12" i="8"/>
  <c r="H6" i="2" s="1"/>
  <c r="AM11" i="8"/>
  <c r="H12" i="2" s="1"/>
  <c r="AM25" i="8"/>
  <c r="AM30" i="8"/>
  <c r="AM17" i="8"/>
  <c r="H15" i="2" s="1"/>
  <c r="AM3" i="8"/>
  <c r="H2" i="2" s="1"/>
  <c r="AM15" i="8"/>
  <c r="H19" i="2" s="1"/>
  <c r="AM20" i="8"/>
  <c r="H20" i="2" s="1"/>
  <c r="AM5" i="8"/>
  <c r="H5" i="2" s="1"/>
  <c r="AM18" i="8"/>
  <c r="H11" i="2" s="1"/>
  <c r="E11" i="7"/>
  <c r="E18" i="7"/>
  <c r="E10" i="7"/>
  <c r="E15" i="7"/>
  <c r="E9" i="7"/>
  <c r="E7" i="7"/>
  <c r="E6" i="7"/>
  <c r="E20" i="7"/>
  <c r="X12" i="4"/>
  <c r="Y12" i="4"/>
  <c r="Z12" i="4"/>
  <c r="X8" i="4"/>
  <c r="Y8" i="4"/>
  <c r="Z8" i="4"/>
  <c r="X18" i="4"/>
  <c r="Y18" i="4"/>
  <c r="Z18" i="4"/>
  <c r="X13" i="4"/>
  <c r="Y13" i="4"/>
  <c r="Z13" i="4"/>
  <c r="X11" i="4"/>
  <c r="Y11" i="4"/>
  <c r="Z11" i="4"/>
  <c r="X10" i="4"/>
  <c r="Y10" i="4"/>
  <c r="Z10" i="4"/>
  <c r="X20" i="4"/>
  <c r="Y20" i="4"/>
  <c r="Z20" i="4"/>
  <c r="X7" i="4"/>
  <c r="Y7" i="4"/>
  <c r="Z7" i="4"/>
  <c r="X14" i="4"/>
  <c r="Y14" i="4"/>
  <c r="Z14" i="4"/>
  <c r="X3" i="4"/>
  <c r="Y3" i="4"/>
  <c r="Z3" i="4"/>
  <c r="X6" i="4"/>
  <c r="Y6" i="4"/>
  <c r="Z6" i="4"/>
  <c r="X17" i="4"/>
  <c r="Y17" i="4"/>
  <c r="Z17" i="4"/>
  <c r="X9" i="4"/>
  <c r="Y9" i="4"/>
  <c r="Z9" i="4"/>
  <c r="X5" i="4"/>
  <c r="Y5" i="4"/>
  <c r="Z5" i="4"/>
  <c r="X15" i="4"/>
  <c r="Y15" i="4"/>
  <c r="Z15" i="4"/>
  <c r="X16" i="4"/>
  <c r="Y16" i="4"/>
  <c r="Z16" i="4"/>
  <c r="X21" i="4"/>
  <c r="Y21" i="4"/>
  <c r="Z21" i="4"/>
  <c r="X19" i="4"/>
  <c r="Y19" i="4"/>
  <c r="Z19" i="4"/>
  <c r="X22" i="4"/>
  <c r="Y22" i="4"/>
  <c r="Z22" i="4"/>
  <c r="X23" i="4"/>
  <c r="Y23" i="4"/>
  <c r="Z23" i="4"/>
  <c r="X24" i="4"/>
  <c r="Y24" i="4"/>
  <c r="Z24" i="4"/>
  <c r="X25" i="4"/>
  <c r="Y25" i="4"/>
  <c r="Z25" i="4"/>
  <c r="X26" i="4"/>
  <c r="Y26" i="4"/>
  <c r="Z26" i="4"/>
  <c r="X27" i="4"/>
  <c r="Y27" i="4"/>
  <c r="Z27" i="4"/>
  <c r="X28" i="4"/>
  <c r="Y28" i="4"/>
  <c r="Z28" i="4"/>
  <c r="X29" i="4"/>
  <c r="Y29" i="4"/>
  <c r="Z29" i="4"/>
  <c r="X30" i="4"/>
  <c r="Y30" i="4"/>
  <c r="Z30" i="4"/>
  <c r="Y4" i="4"/>
  <c r="Z4" i="4"/>
  <c r="X4" i="4"/>
  <c r="T12" i="4" l="1"/>
  <c r="U12" i="4"/>
  <c r="V12" i="4"/>
  <c r="W12" i="4"/>
  <c r="T8" i="4"/>
  <c r="U8" i="4"/>
  <c r="V8" i="4"/>
  <c r="W8" i="4"/>
  <c r="T18" i="4"/>
  <c r="U18" i="4"/>
  <c r="V18" i="4"/>
  <c r="W18" i="4"/>
  <c r="T13" i="4"/>
  <c r="U13" i="4"/>
  <c r="V13" i="4"/>
  <c r="W13" i="4"/>
  <c r="T11" i="4"/>
  <c r="U11" i="4"/>
  <c r="V11" i="4"/>
  <c r="W11" i="4"/>
  <c r="T10" i="4"/>
  <c r="U10" i="4"/>
  <c r="V10" i="4"/>
  <c r="W10" i="4"/>
  <c r="T20" i="4"/>
  <c r="U20" i="4"/>
  <c r="V20" i="4"/>
  <c r="W20" i="4"/>
  <c r="T7" i="4"/>
  <c r="U7" i="4"/>
  <c r="V7" i="4"/>
  <c r="W7" i="4"/>
  <c r="T14" i="4"/>
  <c r="U14" i="4"/>
  <c r="V14" i="4"/>
  <c r="W14" i="4"/>
  <c r="T3" i="4"/>
  <c r="U3" i="4"/>
  <c r="V3" i="4"/>
  <c r="W3" i="4"/>
  <c r="T6" i="4"/>
  <c r="U6" i="4"/>
  <c r="V6" i="4"/>
  <c r="W6" i="4"/>
  <c r="T17" i="4"/>
  <c r="U17" i="4"/>
  <c r="V17" i="4"/>
  <c r="W17" i="4"/>
  <c r="T9" i="4"/>
  <c r="U9" i="4"/>
  <c r="V9" i="4"/>
  <c r="W9" i="4"/>
  <c r="T5" i="4"/>
  <c r="U5" i="4"/>
  <c r="V5" i="4"/>
  <c r="W5" i="4"/>
  <c r="T15" i="4"/>
  <c r="U15" i="4"/>
  <c r="V15" i="4"/>
  <c r="W15" i="4"/>
  <c r="T16" i="4"/>
  <c r="U16" i="4"/>
  <c r="V16" i="4"/>
  <c r="W16" i="4"/>
  <c r="T21" i="4"/>
  <c r="U21" i="4"/>
  <c r="V21" i="4"/>
  <c r="W21" i="4"/>
  <c r="T19" i="4"/>
  <c r="U19" i="4"/>
  <c r="V19" i="4"/>
  <c r="W19" i="4"/>
  <c r="T22" i="4"/>
  <c r="U22" i="4"/>
  <c r="V22" i="4"/>
  <c r="W22" i="4"/>
  <c r="T23" i="4"/>
  <c r="U23" i="4"/>
  <c r="V23" i="4"/>
  <c r="W23" i="4"/>
  <c r="T24" i="4"/>
  <c r="U24" i="4"/>
  <c r="V24" i="4"/>
  <c r="W24" i="4"/>
  <c r="T25" i="4"/>
  <c r="U25" i="4"/>
  <c r="V25" i="4"/>
  <c r="W25" i="4"/>
  <c r="T26" i="4"/>
  <c r="U26" i="4"/>
  <c r="V26" i="4"/>
  <c r="W26" i="4"/>
  <c r="T27" i="4"/>
  <c r="U27" i="4"/>
  <c r="V27" i="4"/>
  <c r="W27" i="4"/>
  <c r="T28" i="4"/>
  <c r="U28" i="4"/>
  <c r="V28" i="4"/>
  <c r="W28" i="4"/>
  <c r="T29" i="4"/>
  <c r="U29" i="4"/>
  <c r="V29" i="4"/>
  <c r="W29" i="4"/>
  <c r="T30" i="4"/>
  <c r="U30" i="4"/>
  <c r="V30" i="4"/>
  <c r="W30" i="4"/>
  <c r="S12" i="4"/>
  <c r="S8" i="4"/>
  <c r="S18" i="4"/>
  <c r="S13" i="4"/>
  <c r="S11" i="4"/>
  <c r="S10" i="4"/>
  <c r="S20" i="4"/>
  <c r="S7" i="4"/>
  <c r="S14" i="4"/>
  <c r="S3" i="4"/>
  <c r="S6" i="4"/>
  <c r="S17" i="4"/>
  <c r="S9" i="4"/>
  <c r="S5" i="4"/>
  <c r="S15" i="4"/>
  <c r="S16" i="4"/>
  <c r="S21" i="4"/>
  <c r="S19" i="4"/>
  <c r="S22" i="4"/>
  <c r="S23" i="4"/>
  <c r="S24" i="4"/>
  <c r="S25" i="4"/>
  <c r="S26" i="4"/>
  <c r="S27" i="4"/>
  <c r="S28" i="4"/>
  <c r="S29" i="4"/>
  <c r="S30" i="4"/>
  <c r="R28" i="4"/>
  <c r="R29" i="4"/>
  <c r="R30" i="4"/>
  <c r="R12" i="4"/>
  <c r="R8" i="4"/>
  <c r="Q8" i="4" s="1"/>
  <c r="R18" i="4"/>
  <c r="R13" i="4"/>
  <c r="R11" i="4"/>
  <c r="R10" i="4"/>
  <c r="Q10" i="4" s="1"/>
  <c r="R20" i="4"/>
  <c r="R7" i="4"/>
  <c r="R14" i="4"/>
  <c r="R3" i="4"/>
  <c r="Q3" i="4" s="1"/>
  <c r="R6" i="4"/>
  <c r="R17" i="4"/>
  <c r="R9" i="4"/>
  <c r="R5" i="4"/>
  <c r="Q5" i="4" s="1"/>
  <c r="R15" i="4"/>
  <c r="R16" i="4"/>
  <c r="R21" i="4"/>
  <c r="R19" i="4"/>
  <c r="Q19" i="4" s="1"/>
  <c r="R22" i="4"/>
  <c r="R23" i="4"/>
  <c r="R24" i="4"/>
  <c r="R25" i="4"/>
  <c r="R26" i="4"/>
  <c r="R27" i="4"/>
  <c r="V4" i="4"/>
  <c r="W4" i="4"/>
  <c r="U4" i="4"/>
  <c r="S4" i="4"/>
  <c r="T4" i="4"/>
  <c r="R4" i="4"/>
  <c r="Q4" i="4" s="1"/>
  <c r="Q9" i="4" l="1"/>
  <c r="Q14" i="4"/>
  <c r="Q11" i="4"/>
  <c r="Q12" i="4"/>
  <c r="Q13" i="4"/>
  <c r="Q16" i="4"/>
  <c r="Q17" i="4"/>
  <c r="Q7" i="4"/>
  <c r="Q15" i="4"/>
  <c r="Q6" i="4"/>
  <c r="Q20" i="4"/>
  <c r="Q18" i="4"/>
  <c r="Q21" i="4"/>
  <c r="J1" i="7"/>
  <c r="K1" i="7"/>
  <c r="L1" i="7"/>
  <c r="N1" i="7"/>
  <c r="O1" i="7"/>
  <c r="P1" i="7"/>
  <c r="Q1" i="7"/>
  <c r="R1" i="7"/>
  <c r="S1" i="7"/>
  <c r="T1" i="7"/>
  <c r="U1" i="7"/>
  <c r="V1" i="7"/>
  <c r="W1" i="7"/>
  <c r="X1" i="7"/>
  <c r="Y1" i="7"/>
  <c r="Z1" i="7"/>
  <c r="AA1" i="7"/>
  <c r="AB1" i="7"/>
  <c r="AC1" i="7"/>
  <c r="AD1" i="7"/>
  <c r="AE1" i="7"/>
  <c r="AF1" i="7"/>
  <c r="AG1" i="7"/>
  <c r="AH1" i="7"/>
  <c r="AI1" i="7"/>
  <c r="AJ1" i="7"/>
  <c r="AK1" i="7"/>
  <c r="AL1" i="7"/>
  <c r="I1" i="7"/>
  <c r="H9" i="7" l="1"/>
  <c r="P21" i="4"/>
  <c r="P7" i="4"/>
  <c r="P13" i="4"/>
  <c r="P19" i="4"/>
  <c r="P18" i="4"/>
  <c r="P20" i="4"/>
  <c r="P6" i="4"/>
  <c r="P8" i="4"/>
  <c r="P3" i="4"/>
  <c r="P4" i="4"/>
  <c r="P16" i="4"/>
  <c r="P17" i="4"/>
  <c r="P12" i="4"/>
  <c r="P11" i="4"/>
  <c r="P14" i="4"/>
  <c r="P15" i="4"/>
  <c r="P10" i="4"/>
  <c r="P5" i="4"/>
  <c r="P9" i="4"/>
  <c r="H7" i="7"/>
  <c r="H6" i="7"/>
  <c r="H11" i="7"/>
  <c r="H18" i="7"/>
  <c r="H15" i="7"/>
  <c r="H20" i="7"/>
  <c r="H10" i="7"/>
  <c r="G17" i="7" l="1"/>
  <c r="F17" i="7"/>
  <c r="G16" i="7"/>
  <c r="F16" i="7"/>
  <c r="G19" i="7"/>
  <c r="F19" i="7"/>
  <c r="G14" i="7"/>
  <c r="F14" i="7"/>
  <c r="G12" i="7"/>
  <c r="F12" i="7"/>
  <c r="G13" i="7"/>
  <c r="F13" i="7"/>
  <c r="G5" i="7"/>
  <c r="F5" i="7"/>
  <c r="G8" i="7"/>
  <c r="F8" i="7"/>
  <c r="G3" i="7"/>
  <c r="F3" i="7"/>
  <c r="G4" i="7"/>
  <c r="F4" i="7"/>
  <c r="E4" i="7" l="1"/>
  <c r="E14" i="7"/>
  <c r="E3" i="7"/>
  <c r="E12" i="7"/>
  <c r="E17" i="7"/>
  <c r="E13" i="7"/>
  <c r="E16" i="7"/>
  <c r="E8" i="7"/>
  <c r="E5" i="7"/>
  <c r="E19" i="7"/>
  <c r="H8" i="7"/>
  <c r="H16" i="7"/>
  <c r="H14" i="7"/>
  <c r="H4" i="7"/>
  <c r="H5" i="7"/>
  <c r="H12" i="7"/>
  <c r="H3" i="7"/>
  <c r="H13" i="7"/>
  <c r="H19" i="7"/>
  <c r="H17" i="7"/>
  <c r="B21" i="7" l="1"/>
  <c r="B6" i="7"/>
  <c r="B10" i="7"/>
  <c r="B11" i="7"/>
  <c r="B7" i="7"/>
  <c r="B18" i="7"/>
  <c r="B9" i="7"/>
  <c r="B15" i="7"/>
  <c r="B20" i="7"/>
  <c r="AM2" i="7"/>
  <c r="AM21" i="7" s="1"/>
  <c r="B16" i="7"/>
  <c r="B13" i="7"/>
  <c r="B17" i="7"/>
  <c r="B4" i="7"/>
  <c r="B3" i="7"/>
  <c r="B14" i="7"/>
  <c r="B5" i="7"/>
  <c r="B8" i="7"/>
  <c r="B19" i="7"/>
  <c r="B12" i="7"/>
  <c r="K13" i="4"/>
  <c r="K12" i="4"/>
  <c r="K8" i="4"/>
  <c r="K11" i="4"/>
  <c r="K10" i="4"/>
  <c r="K20" i="4"/>
  <c r="K7" i="4"/>
  <c r="K14" i="4"/>
  <c r="K3" i="4"/>
  <c r="K6" i="4"/>
  <c r="K17" i="4"/>
  <c r="K9" i="4"/>
  <c r="K15" i="4"/>
  <c r="K16" i="4"/>
  <c r="K21" i="4"/>
  <c r="AM6" i="7" l="1"/>
  <c r="G18" i="2" s="1"/>
  <c r="AM11" i="7"/>
  <c r="G12" i="2" s="1"/>
  <c r="AM10" i="7"/>
  <c r="G16" i="2" s="1"/>
  <c r="AM7" i="7"/>
  <c r="G13" i="2" s="1"/>
  <c r="AM20" i="7"/>
  <c r="G20" i="2" s="1"/>
  <c r="D20" i="2" s="1"/>
  <c r="AM9" i="7"/>
  <c r="G7" i="2" s="1"/>
  <c r="AM18" i="7"/>
  <c r="G11" i="2" s="1"/>
  <c r="AM15" i="7"/>
  <c r="G19" i="2" s="1"/>
  <c r="AM26" i="7"/>
  <c r="AM27" i="7"/>
  <c r="AM31" i="7"/>
  <c r="AM28" i="7"/>
  <c r="AM30" i="7"/>
  <c r="AM29" i="7"/>
  <c r="AM4" i="7"/>
  <c r="G3" i="2" s="1"/>
  <c r="AM25" i="7"/>
  <c r="AM22" i="7"/>
  <c r="G17" i="2"/>
  <c r="AM23" i="7"/>
  <c r="AM24" i="7"/>
  <c r="AM13" i="7"/>
  <c r="G5" i="2" s="1"/>
  <c r="AM8" i="7"/>
  <c r="G6" i="2" s="1"/>
  <c r="AM17" i="7"/>
  <c r="G15" i="2" s="1"/>
  <c r="AM19" i="7"/>
  <c r="G14" i="2" s="1"/>
  <c r="AM12" i="7"/>
  <c r="G8" i="2" s="1"/>
  <c r="AM16" i="7"/>
  <c r="G10" i="2" s="1"/>
  <c r="AM3" i="7"/>
  <c r="G2" i="2" s="1"/>
  <c r="AM14" i="7"/>
  <c r="G9" i="2" s="1"/>
  <c r="AM5" i="7"/>
  <c r="G4" i="2" s="1"/>
  <c r="J1" i="3"/>
  <c r="K1" i="3"/>
  <c r="L1" i="3"/>
  <c r="M1" i="3"/>
  <c r="N1" i="3"/>
  <c r="O1" i="3"/>
  <c r="P1" i="3"/>
  <c r="Q1" i="3"/>
  <c r="R1" i="3"/>
  <c r="S1" i="3"/>
  <c r="T1" i="3"/>
  <c r="U1" i="3"/>
  <c r="V1" i="3"/>
  <c r="W1" i="3"/>
  <c r="X1" i="3"/>
  <c r="Y1" i="3"/>
  <c r="Z1" i="3"/>
  <c r="AA1" i="3"/>
  <c r="AB1" i="3"/>
  <c r="AC1" i="3"/>
  <c r="AD1" i="3"/>
  <c r="AE1" i="3"/>
  <c r="AF1" i="3"/>
  <c r="AG1" i="3"/>
  <c r="AH1" i="3"/>
  <c r="AI1" i="3"/>
  <c r="AJ1" i="3"/>
  <c r="AK1" i="3"/>
  <c r="AL1" i="3"/>
  <c r="I1" i="3"/>
  <c r="H19" i="3"/>
  <c r="G19" i="3"/>
  <c r="G20" i="3"/>
  <c r="F19" i="3"/>
  <c r="F20" i="3"/>
  <c r="E20" i="3" l="1"/>
  <c r="H20" i="3"/>
  <c r="E19" i="3"/>
  <c r="G18" i="3"/>
  <c r="F18" i="3"/>
  <c r="G16" i="3"/>
  <c r="F16" i="3"/>
  <c r="G15" i="3"/>
  <c r="F15" i="3"/>
  <c r="G6" i="3"/>
  <c r="F6" i="3"/>
  <c r="G11" i="3"/>
  <c r="F11" i="3"/>
  <c r="G17" i="3"/>
  <c r="F17" i="3"/>
  <c r="G10" i="3"/>
  <c r="F10" i="3"/>
  <c r="G14" i="3"/>
  <c r="F14" i="3"/>
  <c r="G7" i="3"/>
  <c r="F7" i="3"/>
  <c r="G13" i="3"/>
  <c r="F13" i="3"/>
  <c r="G5" i="3"/>
  <c r="F5" i="3"/>
  <c r="G8" i="3"/>
  <c r="F8" i="3"/>
  <c r="G9" i="3"/>
  <c r="F9" i="3"/>
  <c r="G12" i="3"/>
  <c r="F12" i="3"/>
  <c r="G4" i="3"/>
  <c r="F4" i="3"/>
  <c r="G3" i="3"/>
  <c r="F3" i="3"/>
  <c r="H6" i="3"/>
  <c r="H16" i="3" l="1"/>
  <c r="H10" i="3"/>
  <c r="E8" i="3"/>
  <c r="E13" i="3"/>
  <c r="E5" i="3"/>
  <c r="E7" i="3"/>
  <c r="E16" i="3"/>
  <c r="E9" i="3"/>
  <c r="E6" i="3"/>
  <c r="E11" i="3"/>
  <c r="E15" i="3"/>
  <c r="E3" i="3"/>
  <c r="E12" i="3"/>
  <c r="E10" i="3"/>
  <c r="E18" i="3"/>
  <c r="E4" i="3"/>
  <c r="E14" i="3"/>
  <c r="E17" i="3"/>
  <c r="H8" i="3"/>
  <c r="H14" i="3"/>
  <c r="H18" i="3"/>
  <c r="H4" i="3"/>
  <c r="H5" i="3"/>
  <c r="H12" i="3"/>
  <c r="H13" i="3"/>
  <c r="H17" i="3"/>
  <c r="H15" i="3"/>
  <c r="H3" i="3"/>
  <c r="H11" i="3"/>
  <c r="H9" i="3"/>
  <c r="H7" i="3"/>
  <c r="G12" i="4"/>
  <c r="G8" i="4"/>
  <c r="G18" i="4"/>
  <c r="G13" i="4"/>
  <c r="G11" i="4"/>
  <c r="G10" i="4"/>
  <c r="G20" i="4"/>
  <c r="G7" i="4"/>
  <c r="G14" i="4"/>
  <c r="G3" i="4"/>
  <c r="G6" i="4"/>
  <c r="G17" i="4"/>
  <c r="G9" i="4"/>
  <c r="G5" i="4"/>
  <c r="G15" i="4"/>
  <c r="G4" i="4"/>
  <c r="AM2" i="3" l="1"/>
  <c r="I1" i="1"/>
  <c r="AM4" i="3" l="1"/>
  <c r="F2" i="2" s="1"/>
  <c r="AM19" i="3"/>
  <c r="AM20" i="3"/>
  <c r="F15" i="2" s="1"/>
  <c r="D15" i="2" s="1"/>
  <c r="AM3" i="3"/>
  <c r="F3" i="2" s="1"/>
  <c r="AM14" i="3"/>
  <c r="F9" i="2" s="1"/>
  <c r="AM7" i="3"/>
  <c r="F4" i="2" s="1"/>
  <c r="AM5" i="3"/>
  <c r="F6" i="2" s="1"/>
  <c r="AM18" i="3"/>
  <c r="F13" i="2" s="1"/>
  <c r="AM11" i="3"/>
  <c r="F8" i="2" s="1"/>
  <c r="AM13" i="3"/>
  <c r="F12" i="2" s="1"/>
  <c r="AM15" i="3"/>
  <c r="F19" i="2" s="1"/>
  <c r="AM16" i="3"/>
  <c r="F14" i="2" s="1"/>
  <c r="AM17" i="3"/>
  <c r="F10" i="2" s="1"/>
  <c r="AM6" i="3"/>
  <c r="F18" i="2" s="1"/>
  <c r="AM12" i="3"/>
  <c r="F11" i="2" s="1"/>
  <c r="AM10" i="3"/>
  <c r="F16" i="2" s="1"/>
  <c r="AM9" i="3"/>
  <c r="F7" i="2" s="1"/>
  <c r="AM8" i="3"/>
  <c r="F5" i="2" s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H14" i="1" l="1"/>
  <c r="H18" i="1"/>
  <c r="H13" i="1"/>
  <c r="H5" i="1"/>
  <c r="H6" i="1"/>
  <c r="H9" i="1"/>
  <c r="H7" i="1"/>
  <c r="H17" i="1"/>
  <c r="H4" i="1"/>
  <c r="H19" i="1"/>
  <c r="H11" i="1"/>
  <c r="H8" i="1"/>
  <c r="H10" i="1"/>
  <c r="H3" i="1"/>
  <c r="H16" i="1"/>
  <c r="H12" i="1" l="1"/>
  <c r="H15" i="1"/>
  <c r="G11" i="1"/>
  <c r="G3" i="1"/>
  <c r="G16" i="1"/>
  <c r="G19" i="1"/>
  <c r="G15" i="1"/>
  <c r="G10" i="1"/>
  <c r="G12" i="1"/>
  <c r="G9" i="1"/>
  <c r="G13" i="1"/>
  <c r="G4" i="1"/>
  <c r="G18" i="1"/>
  <c r="G17" i="1"/>
  <c r="G7" i="1"/>
  <c r="G6" i="1"/>
  <c r="G5" i="1"/>
  <c r="G14" i="1"/>
  <c r="G8" i="1"/>
  <c r="F11" i="1"/>
  <c r="F3" i="1"/>
  <c r="F16" i="1"/>
  <c r="F19" i="1"/>
  <c r="F15" i="1"/>
  <c r="F10" i="1"/>
  <c r="F12" i="1"/>
  <c r="F9" i="1"/>
  <c r="F13" i="1"/>
  <c r="F4" i="1"/>
  <c r="F18" i="1"/>
  <c r="F17" i="1"/>
  <c r="F7" i="1"/>
  <c r="F6" i="1"/>
  <c r="F5" i="1"/>
  <c r="E5" i="1" s="1"/>
  <c r="F14" i="1"/>
  <c r="F8" i="1"/>
  <c r="E6" i="1" l="1"/>
  <c r="E4" i="1"/>
  <c r="E10" i="1"/>
  <c r="E17" i="1"/>
  <c r="E9" i="1"/>
  <c r="E18" i="1"/>
  <c r="E12" i="1"/>
  <c r="E15" i="1"/>
  <c r="E14" i="1"/>
  <c r="E7" i="1"/>
  <c r="E13" i="1"/>
  <c r="E19" i="1"/>
  <c r="E11" i="1"/>
  <c r="E16" i="1"/>
  <c r="E8" i="1"/>
  <c r="E3" i="1"/>
  <c r="AM2" i="1" l="1"/>
  <c r="AM6" i="1" l="1"/>
  <c r="AM7" i="1"/>
  <c r="AM4" i="1"/>
  <c r="E2" i="2" s="1"/>
  <c r="D2" i="2" s="1"/>
  <c r="AM10" i="1"/>
  <c r="AM15" i="1"/>
  <c r="AM12" i="1"/>
  <c r="E16" i="2" s="1"/>
  <c r="D16" i="2" s="1"/>
  <c r="AM18" i="1"/>
  <c r="E14" i="2" s="1"/>
  <c r="D14" i="2" s="1"/>
  <c r="AM5" i="1"/>
  <c r="E11" i="2" s="1"/>
  <c r="D11" i="2" s="1"/>
  <c r="AM19" i="1"/>
  <c r="E13" i="2" s="1"/>
  <c r="D13" i="2" s="1"/>
  <c r="AM8" i="1"/>
  <c r="AM17" i="1"/>
  <c r="E19" i="2" s="1"/>
  <c r="D19" i="2" s="1"/>
  <c r="AM14" i="1"/>
  <c r="E17" i="2" s="1"/>
  <c r="D17" i="2" s="1"/>
  <c r="AM11" i="1"/>
  <c r="E9" i="2" s="1"/>
  <c r="D9" i="2" s="1"/>
  <c r="AM16" i="1"/>
  <c r="E8" i="2" s="1"/>
  <c r="D8" i="2" s="1"/>
  <c r="AM13" i="1"/>
  <c r="E10" i="2" s="1"/>
  <c r="D10" i="2" s="1"/>
  <c r="AM9" i="1"/>
  <c r="E5" i="2" s="1"/>
  <c r="D5" i="2" s="1"/>
  <c r="AM3" i="1"/>
  <c r="E3" i="2" s="1"/>
  <c r="D3" i="2" s="1"/>
  <c r="E6" i="2"/>
  <c r="D6" i="2" s="1"/>
  <c r="E12" i="2" l="1"/>
  <c r="D12" i="2" s="1"/>
  <c r="E4" i="2"/>
  <c r="D4" i="2" s="1"/>
  <c r="E7" i="2"/>
  <c r="D7" i="2" s="1"/>
  <c r="E18" i="2"/>
  <c r="D18" i="2" s="1"/>
</calcChain>
</file>

<file path=xl/sharedStrings.xml><?xml version="1.0" encoding="utf-8"?>
<sst xmlns="http://schemas.openxmlformats.org/spreadsheetml/2006/main" count="336" uniqueCount="85">
  <si>
    <t>Место</t>
  </si>
  <si>
    <t>Команда</t>
  </si>
  <si>
    <t>Итого</t>
  </si>
  <si>
    <t>1 тур</t>
  </si>
  <si>
    <t>2 тур</t>
  </si>
  <si>
    <t>Номер</t>
  </si>
  <si>
    <t>Учебное заведение</t>
  </si>
  <si>
    <t>Рейтинг</t>
  </si>
  <si>
    <t>Кол-во</t>
  </si>
  <si>
    <t>Топ</t>
  </si>
  <si>
    <t>1 этап</t>
  </si>
  <si>
    <t>2 этап</t>
  </si>
  <si>
    <t>3 этап</t>
  </si>
  <si>
    <t>4 этап</t>
  </si>
  <si>
    <t>1</t>
  </si>
  <si>
    <t>Южнее стены</t>
  </si>
  <si>
    <t>Гимназния № 2</t>
  </si>
  <si>
    <t>2</t>
  </si>
  <si>
    <t>СОШ № 2 им. К.Либкнехта</t>
  </si>
  <si>
    <t>3</t>
  </si>
  <si>
    <t>Опять 25</t>
  </si>
  <si>
    <t>Гимназния № 25</t>
  </si>
  <si>
    <t>4</t>
  </si>
  <si>
    <t>Илита</t>
  </si>
  <si>
    <t>СОШ № 3</t>
  </si>
  <si>
    <t>5</t>
  </si>
  <si>
    <t>Tenford</t>
  </si>
  <si>
    <t>Play school</t>
  </si>
  <si>
    <t>Интеллект</t>
  </si>
  <si>
    <t>Золотухинская СОШ</t>
  </si>
  <si>
    <t>FOUR TUNA</t>
  </si>
  <si>
    <t>СОШ № 9 г. Курск</t>
  </si>
  <si>
    <t>Форзац</t>
  </si>
  <si>
    <t>Медвенская  СОШ</t>
  </si>
  <si>
    <t>Итеграл</t>
  </si>
  <si>
    <t>МБОУ СОШ № 48</t>
  </si>
  <si>
    <t>Золотые кольца Сатурна</t>
  </si>
  <si>
    <t>Друзья Друзя</t>
  </si>
  <si>
    <t>Лицей №6 им. М.А.Булатова</t>
  </si>
  <si>
    <t>Кадеты</t>
  </si>
  <si>
    <t>Школа № 43</t>
  </si>
  <si>
    <t>МАГА</t>
  </si>
  <si>
    <t>СОШ № 1</t>
  </si>
  <si>
    <t xml:space="preserve">Юность </t>
  </si>
  <si>
    <t>Оголодавшие в играх</t>
  </si>
  <si>
    <t>Успех</t>
  </si>
  <si>
    <t>МБОУ "Лицей № 21"</t>
  </si>
  <si>
    <t>Капитан и 5 якорей</t>
  </si>
  <si>
    <t>КРМОО Клуб интеллектуальных игр</t>
  </si>
  <si>
    <t>ЮЗГУ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</si>
  <si>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</si>
  <si>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</si>
  <si>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</si>
  <si>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</si>
  <si>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</si>
  <si>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</si>
  <si>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</si>
  <si>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</si>
  <si>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</si>
  <si>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</si>
  <si>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6-7</t>
  </si>
  <si>
    <t>Интеграл</t>
  </si>
  <si>
    <t>Обл. центр творческого развития</t>
  </si>
  <si>
    <t>СОШ № 7</t>
  </si>
  <si>
    <t>1 блок</t>
  </si>
  <si>
    <t>2 блок</t>
  </si>
  <si>
    <t>3 блок</t>
  </si>
  <si>
    <t>4 блок</t>
  </si>
  <si>
    <t>5 блок</t>
  </si>
  <si>
    <t>6 блок</t>
  </si>
  <si>
    <t>2 день</t>
  </si>
  <si>
    <t>1 день</t>
  </si>
  <si>
    <t>7 блок</t>
  </si>
  <si>
    <t>8 блок</t>
  </si>
  <si>
    <t>9 блок</t>
  </si>
  <si>
    <t>3 день</t>
  </si>
  <si>
    <t>Сумма без худ</t>
  </si>
  <si>
    <t>Молодая гвардия</t>
  </si>
  <si>
    <t>МБОУ "3олотухинская СОШ"</t>
  </si>
  <si>
    <t>6</t>
  </si>
  <si>
    <t>7</t>
  </si>
  <si>
    <t>Папасита</t>
  </si>
  <si>
    <t>18</t>
  </si>
  <si>
    <t>19</t>
  </si>
  <si>
    <t>перестрелка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</si>
</sst>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4" borderId="2" xfId="0" applyFill="1" applyBorder="1"/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4" borderId="8" xfId="0" applyFill="1" applyBorder="1"/>
    <xf numFmtId="0" fontId="3" fillId="0" borderId="2" xfId="0" applyFont="1" applyBorder="1"/>
    <xf numFmtId="0" fontId="2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6" borderId="2" xfId="0" applyFill="1" applyBorder="1"/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/>
    </xf>
    <xf numFmtId="0" fontId="1" fillId="5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4" borderId="2" xfId="0" applyFill="1" applyBorder="1" applyAlignment="1">
      <alignment vertical="top"/>
    </xf>
    <xf numFmtId="0" fontId="0" fillId="4" borderId="8" xfId="0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1" fillId="3" borderId="6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1" fillId="3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9" borderId="1" xfId="0" applyNumberFormat="1" applyFont="1" applyFill="1" applyBorder="1" applyAlignment="1">
      <alignment horizontal="center" vertical="top"/>
    </xf>
    <xf numFmtId="49" fontId="1" fillId="9" borderId="1" xfId="0" applyNumberFormat="1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9" borderId="0" xfId="0" applyFont="1" applyFill="1" applyAlignment="1">
      <alignment vertical="top"/>
    </xf>
    <xf numFmtId="0" fontId="1" fillId="7" borderId="1" xfId="0" applyNumberFormat="1" applyFont="1" applyFill="1" applyBorder="1" applyAlignment="1">
      <alignment horizontal="center" vertical="top"/>
    </xf>
    <xf numFmtId="49" fontId="1" fillId="7" borderId="1" xfId="0" applyNumberFormat="1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/>
    </xf>
    <xf numFmtId="0" fontId="1" fillId="5" borderId="1" xfId="0" applyNumberFormat="1" applyFont="1" applyFill="1" applyBorder="1" applyAlignment="1">
      <alignment horizontal="center" vertical="top"/>
    </xf>
    <xf numFmtId="49" fontId="1" fillId="5" borderId="1" xfId="0" applyNumberFormat="1" applyFont="1" applyFill="1" applyBorder="1" applyAlignment="1">
      <alignment horizontal="center" vertical="top"/>
    </xf>
    <xf numFmtId="0" fontId="1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left" vertical="top"/>
    </xf>
    <xf numFmtId="0" fontId="1" fillId="10" borderId="1" xfId="0" applyNumberFormat="1" applyFont="1" applyFill="1" applyBorder="1" applyAlignment="1">
      <alignment horizontal="center" vertical="top"/>
    </xf>
    <xf numFmtId="49" fontId="1" fillId="10" borderId="1" xfId="0" applyNumberFormat="1" applyFont="1" applyFill="1" applyBorder="1" applyAlignment="1">
      <alignment horizontal="center" vertical="top"/>
    </xf>
    <xf numFmtId="0" fontId="1" fillId="10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horizontal="left" vertical="top"/>
    </xf>
    <xf numFmtId="0" fontId="1" fillId="0" borderId="7" xfId="0" applyFont="1" applyBorder="1" applyAlignment="1">
      <alignment vertical="center" wrapText="1"/>
    </xf>
    <xf numFmtId="0" fontId="1" fillId="9" borderId="9" xfId="0" applyNumberFormat="1" applyFont="1" applyFill="1" applyBorder="1" applyAlignment="1">
      <alignment horizontal="center" vertical="top"/>
    </xf>
    <xf numFmtId="0" fontId="1" fillId="9" borderId="13" xfId="0" applyNumberFormat="1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9" borderId="3" xfId="0" applyFont="1" applyFill="1" applyBorder="1" applyAlignment="1">
      <alignment vertical="top" wrapText="1"/>
    </xf>
    <xf numFmtId="0" fontId="0" fillId="0" borderId="2" xfId="0" applyFill="1" applyBorder="1"/>
    <xf numFmtId="0" fontId="0" fillId="0" borderId="12" xfId="0" applyBorder="1"/>
    <xf numFmtId="0" fontId="1" fillId="0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3" xfId="0" applyBorder="1"/>
    <xf numFmtId="0" fontId="1" fillId="0" borderId="2" xfId="0" applyFont="1" applyBorder="1" applyAlignment="1">
      <alignment vertical="center" wrapText="1"/>
    </xf>
    <xf numFmtId="0" fontId="1" fillId="9" borderId="17" xfId="0" applyNumberFormat="1" applyFont="1" applyFill="1" applyBorder="1" applyAlignment="1">
      <alignment horizontal="center" vertical="top"/>
    </xf>
    <xf numFmtId="0" fontId="1" fillId="9" borderId="16" xfId="0" applyNumberFormat="1" applyFont="1" applyFill="1" applyBorder="1" applyAlignment="1">
      <alignment horizontal="center" vertical="top"/>
    </xf>
    <xf numFmtId="0" fontId="0" fillId="11" borderId="0" xfId="0" applyFill="1" applyAlignment="1">
      <alignment vertical="top"/>
    </xf>
    <xf numFmtId="0" fontId="0" fillId="11" borderId="2" xfId="0" applyFill="1" applyBorder="1" applyAlignment="1">
      <alignment vertical="top"/>
    </xf>
    <xf numFmtId="0" fontId="3" fillId="11" borderId="2" xfId="0" applyFont="1" applyFill="1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0"/>
  <sheetViews>
    <sheetView workbookViewId="0">
      <selection activeCell="L7" sqref="L7"/>
    </sheetView>
  </sheetViews>
  <sheetFormatPr defaultRowHeight="15" x14ac:dyDescent="0.25"/>
  <cols>
    <col min="1" max="1" width="7" bestFit="1" customWidth="1"/>
    <col min="2" max="2" width="25.42578125" customWidth="1"/>
    <col min="3" max="3" width="35.7109375" bestFit="1" customWidth="1"/>
    <col min="4" max="4" width="8.7109375" customWidth="1"/>
    <col min="5" max="7" width="6.7109375" bestFit="1" customWidth="1"/>
    <col min="8" max="8" width="8.28515625" bestFit="1" customWidth="1"/>
    <col min="9" max="9" width="12.7109375" bestFit="1" customWidth="1"/>
  </cols>
  <sheetData>
    <row r="1" spans="1:9" x14ac:dyDescent="0.25">
      <c r="A1" s="17" t="s">
        <v>0</v>
      </c>
      <c r="B1" s="18" t="s">
        <v>1</v>
      </c>
      <c r="C1" s="19" t="s">
        <v>6</v>
      </c>
      <c r="D1" s="20" t="s">
        <v>2</v>
      </c>
      <c r="E1" s="20" t="s">
        <v>10</v>
      </c>
      <c r="F1" s="20" t="s">
        <v>11</v>
      </c>
      <c r="G1" s="20" t="s">
        <v>12</v>
      </c>
      <c r="H1" s="20" t="s">
        <v>13</v>
      </c>
    </row>
    <row r="2" spans="1:9" x14ac:dyDescent="0.25">
      <c r="A2" s="26" t="s">
        <v>14</v>
      </c>
      <c r="B2" s="22" t="s">
        <v>37</v>
      </c>
      <c r="C2" s="23" t="s">
        <v>38</v>
      </c>
      <c r="D2" s="7">
        <f t="shared" ref="D2:D20" si="0">SUM(E2:H2)-SMALL(E2:H2,1)</f>
        <v>300</v>
      </c>
      <c r="E2" s="10">
        <f>VLOOKUP(B2,'Этап 1'!$C$3:AM$19,37,FALSE)</f>
        <v>100</v>
      </c>
      <c r="F2" s="10">
        <f>VLOOKUP(B2,'Этап 2 '!$C$3:AM$21,37,FALSE)</f>
        <v>100</v>
      </c>
      <c r="G2" s="10">
        <f>VLOOKUP(B2,'Этап 3'!$C$3:AM$21,37,FALSE)</f>
        <v>100</v>
      </c>
      <c r="H2" s="10">
        <f>VLOOKUP(B2,'Этап 4'!$C$3:AM$21,37,FALSE)</f>
        <v>100</v>
      </c>
      <c r="I2" s="99" t="s">
        <v>84</v>
      </c>
    </row>
    <row r="3" spans="1:9" x14ac:dyDescent="0.25">
      <c r="A3" s="26" t="s">
        <v>17</v>
      </c>
      <c r="B3" s="22" t="s">
        <v>15</v>
      </c>
      <c r="C3" s="23" t="s">
        <v>16</v>
      </c>
      <c r="D3" s="7">
        <f t="shared" si="0"/>
        <v>300</v>
      </c>
      <c r="E3" s="10">
        <f>VLOOKUP(B3,'Этап 1'!$C$3:AM$19,37,FALSE)</f>
        <v>100</v>
      </c>
      <c r="F3" s="10">
        <f>VLOOKUP(B3,'Этап 2 '!$C$3:AM$21,37,FALSE)</f>
        <v>100</v>
      </c>
      <c r="G3" s="10">
        <f>VLOOKUP(B3,'Этап 3'!$C$3:AM$21,37,FALSE)</f>
        <v>86</v>
      </c>
      <c r="H3" s="10">
        <f>VLOOKUP(B3,'Этап 4'!$C$3:AM$21,37,FALSE)</f>
        <v>100</v>
      </c>
      <c r="I3" s="100"/>
    </row>
    <row r="4" spans="1:9" x14ac:dyDescent="0.25">
      <c r="A4" s="26" t="s">
        <v>19</v>
      </c>
      <c r="B4" s="22" t="s">
        <v>30</v>
      </c>
      <c r="C4" s="23" t="s">
        <v>31</v>
      </c>
      <c r="D4" s="7">
        <f t="shared" si="0"/>
        <v>242</v>
      </c>
      <c r="E4" s="10">
        <f>VLOOKUP(B4,'Этап 1'!$C$3:AM$19,37,FALSE)</f>
        <v>84</v>
      </c>
      <c r="F4" s="10">
        <f>VLOOKUP(B4,'Этап 2 '!$C$3:AM$21,37,FALSE)</f>
        <v>76</v>
      </c>
      <c r="G4" s="10">
        <f>VLOOKUP(B4,'Этап 3'!$C$3:AM$21,37,FALSE)</f>
        <v>82</v>
      </c>
      <c r="H4" s="10">
        <f>VLOOKUP(B4,'Этап 4'!$C$3:AM$21,37,FALSE)</f>
        <v>73</v>
      </c>
    </row>
    <row r="5" spans="1:9" x14ac:dyDescent="0.25">
      <c r="A5" s="26" t="s">
        <v>22</v>
      </c>
      <c r="B5" s="22" t="s">
        <v>43</v>
      </c>
      <c r="C5" s="23" t="s">
        <v>62</v>
      </c>
      <c r="D5" s="7">
        <f t="shared" si="0"/>
        <v>239</v>
      </c>
      <c r="E5" s="10">
        <f>VLOOKUP(B5,'Этап 1'!$C$3:AM$19,37,FALSE)</f>
        <v>84</v>
      </c>
      <c r="F5" s="10">
        <f>VLOOKUP(B5,'Этап 2 '!$C$3:AM$21,37,FALSE)</f>
        <v>68</v>
      </c>
      <c r="G5" s="10">
        <f>VLOOKUP(B5,'Этап 3'!$C$3:AM$21,37,FALSE)</f>
        <v>63</v>
      </c>
      <c r="H5" s="10">
        <f>VLOOKUP(B5,'Этап 4'!$C$3:AM$21,37,FALSE)</f>
        <v>87</v>
      </c>
    </row>
    <row r="6" spans="1:9" x14ac:dyDescent="0.25">
      <c r="A6" s="26" t="s">
        <v>25</v>
      </c>
      <c r="B6" s="22" t="s">
        <v>20</v>
      </c>
      <c r="C6" s="23" t="s">
        <v>21</v>
      </c>
      <c r="D6" s="7">
        <f t="shared" si="0"/>
        <v>235</v>
      </c>
      <c r="E6" s="10">
        <f>VLOOKUP(B6,'Этап 1'!$C$3:AM$19,37,FALSE)</f>
        <v>84</v>
      </c>
      <c r="F6" s="10">
        <f>VLOOKUP(B6,'Этап 2 '!$C$3:AM$21,37,FALSE)</f>
        <v>84</v>
      </c>
      <c r="G6" s="10">
        <f>VLOOKUP(B6,'Этап 3'!$C$3:AM$21,37,FALSE)</f>
        <v>67</v>
      </c>
      <c r="H6" s="10">
        <f>VLOOKUP(B6,'Этап 4'!$C$3:AM$21,37,FALSE)</f>
        <v>60</v>
      </c>
    </row>
    <row r="7" spans="1:9" x14ac:dyDescent="0.25">
      <c r="A7" s="26" t="s">
        <v>79</v>
      </c>
      <c r="B7" s="22" t="s">
        <v>44</v>
      </c>
      <c r="C7" s="23" t="s">
        <v>48</v>
      </c>
      <c r="D7" s="7">
        <f t="shared" si="0"/>
        <v>225</v>
      </c>
      <c r="E7" s="10">
        <f>VLOOKUP(B7,'Этап 1'!$C$3:AM$19,37,FALSE)</f>
        <v>84</v>
      </c>
      <c r="F7" s="10">
        <f>VLOOKUP(B7,'Этап 2 '!$C$3:AM$21,37,FALSE)</f>
        <v>68</v>
      </c>
      <c r="G7" s="10">
        <f>VLOOKUP(B7,'Этап 3'!$C$3:AM$21,37,FALSE)</f>
        <v>63</v>
      </c>
      <c r="H7" s="10">
        <f>VLOOKUP(B7,'Этап 4'!$C$3:AM$21,37,FALSE)</f>
        <v>73</v>
      </c>
    </row>
    <row r="8" spans="1:9" x14ac:dyDescent="0.25">
      <c r="A8" s="26" t="s">
        <v>80</v>
      </c>
      <c r="B8" s="22" t="s">
        <v>28</v>
      </c>
      <c r="C8" s="23" t="s">
        <v>29</v>
      </c>
      <c r="D8" s="7">
        <f t="shared" si="0"/>
        <v>190</v>
      </c>
      <c r="E8" s="10">
        <f>VLOOKUP(B8,'Этап 1'!$C$3:AM$19,37,FALSE)</f>
        <v>67</v>
      </c>
      <c r="F8" s="10">
        <f>VLOOKUP(B8,'Этап 2 '!$C$3:AM$21,37,FALSE)</f>
        <v>56</v>
      </c>
      <c r="G8" s="10">
        <f>VLOOKUP(B8,'Этап 3'!$C$3:AM$21,37,FALSE)</f>
        <v>63</v>
      </c>
      <c r="H8" s="10">
        <f>VLOOKUP(B8,'Этап 4'!$C$3:AM$21,37,FALSE)</f>
        <v>60</v>
      </c>
    </row>
    <row r="9" spans="1:9" x14ac:dyDescent="0.25">
      <c r="A9" s="26" t="s">
        <v>50</v>
      </c>
      <c r="B9" s="22" t="s">
        <v>26</v>
      </c>
      <c r="C9" s="23" t="s">
        <v>18</v>
      </c>
      <c r="D9" s="7">
        <f t="shared" si="0"/>
        <v>180</v>
      </c>
      <c r="E9" s="10">
        <f>VLOOKUP(B9,'Этап 1'!$C$3:AM$19,37,FALSE)</f>
        <v>80</v>
      </c>
      <c r="F9" s="10">
        <f>VLOOKUP(B9,'Этап 2 '!$C$3:AM$21,37,FALSE)</f>
        <v>48</v>
      </c>
      <c r="G9" s="10">
        <f>VLOOKUP(B9,'Этап 3'!$C$3:AM$21,37,FALSE)</f>
        <v>52</v>
      </c>
      <c r="H9" s="10">
        <f>VLOOKUP(B9,'Этап 4'!$C$3:AM$21,37,FALSE)</f>
        <v>41</v>
      </c>
    </row>
    <row r="10" spans="1:9" x14ac:dyDescent="0.25">
      <c r="A10" s="26" t="s">
        <v>51</v>
      </c>
      <c r="B10" s="22" t="s">
        <v>36</v>
      </c>
      <c r="C10" s="23" t="s">
        <v>29</v>
      </c>
      <c r="D10" s="7">
        <f t="shared" si="0"/>
        <v>172</v>
      </c>
      <c r="E10" s="10">
        <f>VLOOKUP(B10,'Этап 1'!$C$3:AM$19,37,FALSE)</f>
        <v>75</v>
      </c>
      <c r="F10" s="10">
        <f>VLOOKUP(B10,'Этап 2 '!$C$3:AM$21,37,FALSE)</f>
        <v>48</v>
      </c>
      <c r="G10" s="10">
        <f>VLOOKUP(B10,'Этап 3'!$C$3:AM$21,37,FALSE)</f>
        <v>49</v>
      </c>
      <c r="H10" s="10">
        <f>VLOOKUP(B10,'Этап 4'!$C$3:AM$21,37,FALSE)</f>
        <v>14</v>
      </c>
    </row>
    <row r="11" spans="1:9" x14ac:dyDescent="0.25">
      <c r="A11" s="26" t="s">
        <v>52</v>
      </c>
      <c r="B11" s="22" t="s">
        <v>45</v>
      </c>
      <c r="C11" s="23" t="s">
        <v>46</v>
      </c>
      <c r="D11" s="7">
        <f t="shared" si="0"/>
        <v>140</v>
      </c>
      <c r="E11" s="10">
        <f>VLOOKUP(B11,'Этап 1'!$C$3:AM$19,37,FALSE)</f>
        <v>88</v>
      </c>
      <c r="F11" s="10">
        <f>VLOOKUP(B11,'Этап 2 '!$C$3:AM$21,37,FALSE)</f>
        <v>52</v>
      </c>
      <c r="G11" s="10">
        <f>VLOOKUP(B11,'Этап 3'!$C$3:AM$21,37,FALSE)</f>
        <v>0</v>
      </c>
      <c r="H11" s="10">
        <f>VLOOKUP(B11,'Этап 4'!$C$3:AM$21,37,FALSE)</f>
        <v>0</v>
      </c>
    </row>
    <row r="12" spans="1:9" x14ac:dyDescent="0.25">
      <c r="A12" s="26" t="s">
        <v>53</v>
      </c>
      <c r="B12" s="22" t="s">
        <v>61</v>
      </c>
      <c r="C12" s="23" t="s">
        <v>35</v>
      </c>
      <c r="D12" s="7">
        <f t="shared" si="0"/>
        <v>136</v>
      </c>
      <c r="E12" s="10">
        <f>VLOOKUP(B12,'Этап 1'!$C$3:AM$19,37,FALSE)</f>
        <v>84</v>
      </c>
      <c r="F12" s="10">
        <f>VLOOKUP(B12,'Этап 2 '!$C$3:AM$21,37,FALSE)</f>
        <v>52</v>
      </c>
      <c r="G12" s="10">
        <f>VLOOKUP(B12,'Этап 3'!$C$3:AM$21,37,FALSE)</f>
        <v>0</v>
      </c>
      <c r="H12" s="10">
        <f>VLOOKUP(B12,'Этап 4'!$C$3:AM$21,37,FALSE)</f>
        <v>0</v>
      </c>
    </row>
    <row r="13" spans="1:9" x14ac:dyDescent="0.25">
      <c r="A13" s="26" t="s">
        <v>54</v>
      </c>
      <c r="B13" s="22" t="s">
        <v>27</v>
      </c>
      <c r="C13" s="23" t="s">
        <v>18</v>
      </c>
      <c r="D13" s="7">
        <f t="shared" si="0"/>
        <v>123</v>
      </c>
      <c r="E13" s="10">
        <f>VLOOKUP(B13,'Этап 1'!$C$3:AM$19,37,FALSE)</f>
        <v>38</v>
      </c>
      <c r="F13" s="10">
        <f>VLOOKUP(B13,'Этап 2 '!$C$3:AM$21,37,FALSE)</f>
        <v>44</v>
      </c>
      <c r="G13" s="10">
        <f>VLOOKUP(B13,'Этап 3'!$C$3:AM$21,37,FALSE)</f>
        <v>0</v>
      </c>
      <c r="H13" s="10">
        <f>VLOOKUP(B13,'Этап 4'!$C$3:AM$21,37,FALSE)</f>
        <v>41</v>
      </c>
    </row>
    <row r="14" spans="1:9" x14ac:dyDescent="0.25">
      <c r="A14" s="26" t="s">
        <v>55</v>
      </c>
      <c r="B14" s="22" t="s">
        <v>39</v>
      </c>
      <c r="C14" s="23" t="s">
        <v>40</v>
      </c>
      <c r="D14" s="7">
        <f t="shared" si="0"/>
        <v>122</v>
      </c>
      <c r="E14" s="10">
        <f>VLOOKUP(B14,'Этап 1'!$C$3:AM$19,37,FALSE)</f>
        <v>59</v>
      </c>
      <c r="F14" s="10">
        <f>VLOOKUP(B14,'Этап 2 '!$C$3:AM$21,37,FALSE)</f>
        <v>48</v>
      </c>
      <c r="G14" s="10">
        <f>VLOOKUP(B14,'Этап 3'!$C$3:AM$21,37,FALSE)</f>
        <v>15</v>
      </c>
      <c r="H14" s="10">
        <f>VLOOKUP(B14,'Этап 4'!$C$3:AM$21,37,FALSE)</f>
        <v>0</v>
      </c>
    </row>
    <row r="15" spans="1:9" x14ac:dyDescent="0.25">
      <c r="A15" s="26" t="s">
        <v>56</v>
      </c>
      <c r="B15" s="64" t="s">
        <v>77</v>
      </c>
      <c r="C15" s="63" t="s">
        <v>78</v>
      </c>
      <c r="D15" s="7">
        <f t="shared" si="0"/>
        <v>101</v>
      </c>
      <c r="E15" s="10">
        <v>0</v>
      </c>
      <c r="F15" s="10">
        <f>VLOOKUP(B15,'Этап 2 '!$C$3:AM$21,37,FALSE)</f>
        <v>32</v>
      </c>
      <c r="G15" s="10">
        <f>VLOOKUP(B15,'Этап 3'!$C$3:AM$21,37,FALSE)</f>
        <v>41</v>
      </c>
      <c r="H15" s="10">
        <f>VLOOKUP(B15,'Этап 4'!$C$3:AM$21,37,FALSE)</f>
        <v>28</v>
      </c>
    </row>
    <row r="16" spans="1:9" x14ac:dyDescent="0.25">
      <c r="A16" s="26" t="s">
        <v>57</v>
      </c>
      <c r="B16" s="22" t="s">
        <v>32</v>
      </c>
      <c r="C16" s="23" t="s">
        <v>33</v>
      </c>
      <c r="D16" s="7">
        <f t="shared" si="0"/>
        <v>80</v>
      </c>
      <c r="E16" s="10">
        <f>VLOOKUP(B16,'Этап 1'!$C$3:AM$19,37,FALSE)</f>
        <v>80</v>
      </c>
      <c r="F16" s="10">
        <f>VLOOKUP(B16,'Этап 2 '!$C$3:AM$21,37,FALSE)</f>
        <v>0</v>
      </c>
      <c r="G16" s="10">
        <f>VLOOKUP(B16,'Этап 3'!$C$3:AM$21,37,FALSE)</f>
        <v>0</v>
      </c>
      <c r="H16" s="10">
        <f>VLOOKUP(B16,'Этап 4'!$C$3:AM$21,37,FALSE)</f>
        <v>0</v>
      </c>
    </row>
    <row r="17" spans="1:8" x14ac:dyDescent="0.25">
      <c r="A17" s="26" t="s">
        <v>58</v>
      </c>
      <c r="B17" s="22" t="s">
        <v>47</v>
      </c>
      <c r="C17" s="23" t="s">
        <v>49</v>
      </c>
      <c r="D17" s="7">
        <f t="shared" si="0"/>
        <v>71</v>
      </c>
      <c r="E17" s="10">
        <f>VLOOKUP(B17,'Этап 1'!$C$3:AM$19,37,FALSE)</f>
        <v>71</v>
      </c>
      <c r="F17" s="10">
        <v>0</v>
      </c>
      <c r="G17" s="10">
        <f>VLOOKUP(B17,'Этап 3'!$C$3:AM$21,37,FALSE)</f>
        <v>0</v>
      </c>
      <c r="H17" s="10">
        <f>VLOOKUP(B17,'Этап 4'!$C$3:AM$21,37,FALSE)</f>
        <v>0</v>
      </c>
    </row>
    <row r="18" spans="1:8" x14ac:dyDescent="0.25">
      <c r="A18" s="26" t="s">
        <v>59</v>
      </c>
      <c r="B18" s="22" t="s">
        <v>23</v>
      </c>
      <c r="C18" s="23" t="s">
        <v>24</v>
      </c>
      <c r="D18" s="7">
        <f t="shared" si="0"/>
        <v>67</v>
      </c>
      <c r="E18" s="10">
        <f>VLOOKUP(B18,'Этап 1'!$C$3:AM$19,37,FALSE)</f>
        <v>67</v>
      </c>
      <c r="F18" s="10">
        <f>VLOOKUP(B18,'Этап 2 '!$C$3:AM$21,37,FALSE)</f>
        <v>0</v>
      </c>
      <c r="G18" s="10">
        <f>VLOOKUP(B18,'Этап 3'!$C$3:AM$21,37,FALSE)</f>
        <v>0</v>
      </c>
      <c r="H18" s="10">
        <f>VLOOKUP(B18,'Этап 4'!$C$3:AM$21,37,FALSE)</f>
        <v>0</v>
      </c>
    </row>
    <row r="19" spans="1:8" x14ac:dyDescent="0.25">
      <c r="A19" s="26" t="s">
        <v>82</v>
      </c>
      <c r="B19" s="22" t="s">
        <v>41</v>
      </c>
      <c r="C19" s="23" t="s">
        <v>42</v>
      </c>
      <c r="D19" s="7">
        <f t="shared" si="0"/>
        <v>63</v>
      </c>
      <c r="E19" s="10">
        <f>VLOOKUP(B19,'Этап 1'!$C$3:AM$19,37,FALSE)</f>
        <v>63</v>
      </c>
      <c r="F19" s="10">
        <f>VLOOKUP(B19,'Этап 2 '!$C$3:AM$21,37,FALSE)</f>
        <v>0</v>
      </c>
      <c r="G19" s="10">
        <f>VLOOKUP(B19,'Этап 3'!$C$3:AM$21,37,FALSE)</f>
        <v>0</v>
      </c>
      <c r="H19" s="10">
        <f>VLOOKUP(B19,'Этап 4'!$C$3:AM$21,37,FALSE)</f>
        <v>0</v>
      </c>
    </row>
    <row r="20" spans="1:8" x14ac:dyDescent="0.25">
      <c r="A20" s="26" t="s">
        <v>83</v>
      </c>
      <c r="B20" s="79" t="s">
        <v>81</v>
      </c>
      <c r="C20" s="63" t="s">
        <v>48</v>
      </c>
      <c r="D20" s="7">
        <f t="shared" si="0"/>
        <v>8</v>
      </c>
      <c r="E20" s="10">
        <v>0</v>
      </c>
      <c r="F20" s="10">
        <v>0</v>
      </c>
      <c r="G20" s="10">
        <f>VLOOKUP(B20,'Этап 3'!$C$3:AM$21,37,FALSE)</f>
        <v>8</v>
      </c>
      <c r="H20" s="10">
        <f>VLOOKUP(B20,'Этап 4'!$C$3:AM$21,37,FALSE)</f>
        <v>0</v>
      </c>
    </row>
  </sheetData>
  <sortState ref="A2:H20">
    <sortCondition descending="1" ref="D2"/>
  </sortState>
  <mergeCells count="1">
    <mergeCell ref="I2: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M19"/>
  <sheetViews>
    <sheetView topLeftCell="A2" workbookViewId="0">
      <selection activeCell="D25" sqref="D25"/>
    </sheetView>
  </sheetViews>
  <sheetFormatPr defaultRowHeight="15" x14ac:dyDescent="0.25"/>
  <cols>
    <col min="1" max="1" width="6" customWidth="1"/>
    <col min="2" max="2" width="6.28515625" customWidth="1"/>
    <col min="3" max="3" width="25.42578125" customWidth="1"/>
    <col min="4" max="4" width="32.28515625" bestFit="1" customWidth="1"/>
    <col min="5" max="5" width="6.140625" bestFit="1" customWidth="1"/>
    <col min="6" max="7" width="5.5703125" bestFit="1" customWidth="1"/>
    <col min="8" max="8" width="8.42578125" bestFit="1" customWidth="1"/>
    <col min="9" max="37" width="3" bestFit="1" customWidth="1"/>
    <col min="38" max="38" width="3.42578125" customWidth="1"/>
    <col min="39" max="39" width="2.140625" hidden="1" customWidth="1"/>
  </cols>
  <sheetData>
    <row r="1" spans="1:39" hidden="1" x14ac:dyDescent="0.25">
      <c r="A1" t="s">
        <v>8</v>
      </c>
      <c r="B1" t="s">
        <v>8</v>
      </c>
      <c r="C1">
        <v>17</v>
      </c>
      <c r="I1">
        <f t="shared" ref="I1:AL1" si="0">$C$1+1-SUM(I3:I19)</f>
        <v>2</v>
      </c>
      <c r="J1">
        <f t="shared" si="0"/>
        <v>1</v>
      </c>
      <c r="K1">
        <f t="shared" si="0"/>
        <v>2</v>
      </c>
      <c r="L1">
        <f t="shared" si="0"/>
        <v>17</v>
      </c>
      <c r="M1">
        <f t="shared" si="0"/>
        <v>8</v>
      </c>
      <c r="N1">
        <f t="shared" si="0"/>
        <v>15</v>
      </c>
      <c r="O1">
        <f t="shared" si="0"/>
        <v>3</v>
      </c>
      <c r="P1">
        <f t="shared" si="0"/>
        <v>7</v>
      </c>
      <c r="Q1">
        <f t="shared" si="0"/>
        <v>9</v>
      </c>
      <c r="R1">
        <f t="shared" si="0"/>
        <v>1</v>
      </c>
      <c r="S1">
        <f t="shared" si="0"/>
        <v>8</v>
      </c>
      <c r="T1">
        <f t="shared" si="0"/>
        <v>14</v>
      </c>
      <c r="U1">
        <f t="shared" si="0"/>
        <v>6</v>
      </c>
      <c r="V1">
        <f t="shared" si="0"/>
        <v>14</v>
      </c>
      <c r="W1">
        <f t="shared" si="0"/>
        <v>8</v>
      </c>
      <c r="X1">
        <f t="shared" si="0"/>
        <v>8</v>
      </c>
      <c r="Y1">
        <f t="shared" si="0"/>
        <v>4</v>
      </c>
      <c r="Z1">
        <f t="shared" si="0"/>
        <v>3</v>
      </c>
      <c r="AA1">
        <f t="shared" si="0"/>
        <v>3</v>
      </c>
      <c r="AB1">
        <f t="shared" si="0"/>
        <v>17</v>
      </c>
      <c r="AC1">
        <f t="shared" si="0"/>
        <v>12</v>
      </c>
      <c r="AD1">
        <f t="shared" si="0"/>
        <v>14</v>
      </c>
      <c r="AE1">
        <f t="shared" si="0"/>
        <v>15</v>
      </c>
      <c r="AF1">
        <f t="shared" si="0"/>
        <v>2</v>
      </c>
      <c r="AG1">
        <f t="shared" si="0"/>
        <v>6</v>
      </c>
      <c r="AH1">
        <f t="shared" si="0"/>
        <v>5</v>
      </c>
      <c r="AI1">
        <f t="shared" si="0"/>
        <v>5</v>
      </c>
      <c r="AJ1">
        <f t="shared" si="0"/>
        <v>3</v>
      </c>
      <c r="AK1">
        <f t="shared" si="0"/>
        <v>12</v>
      </c>
      <c r="AL1">
        <f t="shared" si="0"/>
        <v>4</v>
      </c>
      <c r="AM1" t="s">
        <v>9</v>
      </c>
    </row>
    <row r="2" spans="1:39" x14ac:dyDescent="0.25">
      <c r="A2" s="1" t="s">
        <v>5</v>
      </c>
      <c r="B2" s="1" t="s">
        <v>0</v>
      </c>
      <c r="C2" s="1" t="s">
        <v>1</v>
      </c>
      <c r="D2" s="1" t="s">
        <v>6</v>
      </c>
      <c r="E2" s="3" t="s">
        <v>2</v>
      </c>
      <c r="F2" s="1" t="s">
        <v>3</v>
      </c>
      <c r="G2" s="4" t="s">
        <v>4</v>
      </c>
      <c r="H2" s="6" t="s">
        <v>7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>
        <v>11</v>
      </c>
      <c r="T2" s="7">
        <v>12</v>
      </c>
      <c r="U2" s="7">
        <v>13</v>
      </c>
      <c r="V2" s="7">
        <v>14</v>
      </c>
      <c r="W2" s="7">
        <v>15</v>
      </c>
      <c r="X2" s="7">
        <v>16</v>
      </c>
      <c r="Y2" s="7">
        <v>17</v>
      </c>
      <c r="Z2" s="7">
        <v>18</v>
      </c>
      <c r="AA2" s="7">
        <v>19</v>
      </c>
      <c r="AB2" s="7">
        <v>20</v>
      </c>
      <c r="AC2" s="7">
        <v>21</v>
      </c>
      <c r="AD2" s="7">
        <v>22</v>
      </c>
      <c r="AE2" s="7">
        <v>23</v>
      </c>
      <c r="AF2" s="7">
        <v>24</v>
      </c>
      <c r="AG2" s="7">
        <v>25</v>
      </c>
      <c r="AH2" s="7">
        <v>26</v>
      </c>
      <c r="AI2" s="7">
        <v>27</v>
      </c>
      <c r="AJ2" s="7">
        <v>28</v>
      </c>
      <c r="AK2" s="7">
        <v>29</v>
      </c>
      <c r="AL2" s="7">
        <v>30</v>
      </c>
      <c r="AM2" s="15">
        <f>MAX(E3:E19)</f>
        <v>24</v>
      </c>
    </row>
    <row r="3" spans="1:39" x14ac:dyDescent="0.25">
      <c r="A3" s="29" t="s">
        <v>14</v>
      </c>
      <c r="B3" s="29" t="s">
        <v>14</v>
      </c>
      <c r="C3" s="30" t="s">
        <v>15</v>
      </c>
      <c r="D3" s="31" t="s">
        <v>16</v>
      </c>
      <c r="E3" s="14">
        <f t="shared" ref="E3:E19" si="1">SUM(F3:G3)</f>
        <v>24</v>
      </c>
      <c r="F3" s="2">
        <f t="shared" ref="F3:F19" si="2">SUM(I3:W3)</f>
        <v>12</v>
      </c>
      <c r="G3" s="11">
        <f t="shared" ref="G3:G19" si="3">SUM(X3:AL3)</f>
        <v>12</v>
      </c>
      <c r="H3" s="10">
        <f t="shared" ref="H3:H19" si="4">SUMIF(I3:W3,1,$I$1:$W$1)+SUMIF(X3:AL3,1,$X$1:$AL$1)</f>
        <v>162</v>
      </c>
      <c r="I3" s="12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/>
      <c r="Q3" s="5">
        <v>1</v>
      </c>
      <c r="R3" s="5">
        <v>1</v>
      </c>
      <c r="S3" s="5">
        <v>1</v>
      </c>
      <c r="T3" s="5"/>
      <c r="U3" s="5"/>
      <c r="V3" s="5">
        <v>1</v>
      </c>
      <c r="W3" s="8">
        <v>1</v>
      </c>
      <c r="X3" s="16"/>
      <c r="Y3" s="16">
        <v>1</v>
      </c>
      <c r="Z3" s="16">
        <v>1</v>
      </c>
      <c r="AA3" s="16">
        <v>1</v>
      </c>
      <c r="AB3" s="16"/>
      <c r="AC3" s="16">
        <v>1</v>
      </c>
      <c r="AD3" s="16"/>
      <c r="AE3" s="16">
        <v>1</v>
      </c>
      <c r="AF3" s="16">
        <v>1</v>
      </c>
      <c r="AG3" s="16">
        <v>1</v>
      </c>
      <c r="AH3" s="16">
        <v>1</v>
      </c>
      <c r="AI3" s="16">
        <v>1</v>
      </c>
      <c r="AJ3" s="16">
        <v>1</v>
      </c>
      <c r="AK3" s="16">
        <v>1</v>
      </c>
      <c r="AL3" s="16">
        <v>1</v>
      </c>
      <c r="AM3">
        <f t="shared" ref="AM3:AM19" si="5">ROUNDUP(E3/$AM$2*100,0)</f>
        <v>100</v>
      </c>
    </row>
    <row r="4" spans="1:39" x14ac:dyDescent="0.25">
      <c r="A4" s="32">
        <v>11</v>
      </c>
      <c r="B4" s="33" t="s">
        <v>17</v>
      </c>
      <c r="C4" s="34" t="s">
        <v>37</v>
      </c>
      <c r="D4" s="35" t="s">
        <v>38</v>
      </c>
      <c r="E4" s="14">
        <f t="shared" si="1"/>
        <v>24</v>
      </c>
      <c r="F4" s="2">
        <f t="shared" si="2"/>
        <v>10</v>
      </c>
      <c r="G4" s="11">
        <f t="shared" si="3"/>
        <v>14</v>
      </c>
      <c r="H4" s="10">
        <f t="shared" si="4"/>
        <v>143</v>
      </c>
      <c r="I4" s="13">
        <v>1</v>
      </c>
      <c r="J4" s="2">
        <v>1</v>
      </c>
      <c r="K4" s="2">
        <v>1</v>
      </c>
      <c r="L4" s="2"/>
      <c r="M4" s="2">
        <v>1</v>
      </c>
      <c r="N4" s="2"/>
      <c r="O4" s="2">
        <v>1</v>
      </c>
      <c r="P4" s="2">
        <v>1</v>
      </c>
      <c r="Q4" s="2">
        <v>1</v>
      </c>
      <c r="R4" s="2">
        <v>1</v>
      </c>
      <c r="S4" s="2"/>
      <c r="T4" s="2"/>
      <c r="U4" s="2">
        <v>1</v>
      </c>
      <c r="V4" s="2"/>
      <c r="W4" s="9">
        <v>1</v>
      </c>
      <c r="X4" s="16">
        <v>1</v>
      </c>
      <c r="Y4" s="16">
        <v>1</v>
      </c>
      <c r="Z4" s="16">
        <v>1</v>
      </c>
      <c r="AA4" s="16">
        <v>1</v>
      </c>
      <c r="AB4" s="16"/>
      <c r="AC4" s="16">
        <v>1</v>
      </c>
      <c r="AD4" s="16">
        <v>1</v>
      </c>
      <c r="AE4" s="16">
        <v>1</v>
      </c>
      <c r="AF4" s="16">
        <v>1</v>
      </c>
      <c r="AG4" s="16">
        <v>1</v>
      </c>
      <c r="AH4" s="16">
        <v>1</v>
      </c>
      <c r="AI4" s="16">
        <v>1</v>
      </c>
      <c r="AJ4" s="16">
        <v>1</v>
      </c>
      <c r="AK4" s="16">
        <v>1</v>
      </c>
      <c r="AL4" s="16">
        <v>1</v>
      </c>
      <c r="AM4">
        <f t="shared" si="5"/>
        <v>100</v>
      </c>
    </row>
    <row r="5" spans="1:39" x14ac:dyDescent="0.25">
      <c r="A5" s="36">
        <v>16</v>
      </c>
      <c r="B5" s="37" t="s">
        <v>19</v>
      </c>
      <c r="C5" s="38" t="s">
        <v>45</v>
      </c>
      <c r="D5" s="39" t="s">
        <v>46</v>
      </c>
      <c r="E5" s="14">
        <f t="shared" si="1"/>
        <v>21</v>
      </c>
      <c r="F5" s="2">
        <f t="shared" si="2"/>
        <v>11</v>
      </c>
      <c r="G5" s="11">
        <f t="shared" si="3"/>
        <v>10</v>
      </c>
      <c r="H5" s="10">
        <f t="shared" si="4"/>
        <v>113</v>
      </c>
      <c r="I5" s="13">
        <v>1</v>
      </c>
      <c r="J5" s="2">
        <v>1</v>
      </c>
      <c r="K5" s="2">
        <v>1</v>
      </c>
      <c r="L5" s="2"/>
      <c r="M5" s="2">
        <v>1</v>
      </c>
      <c r="N5" s="2"/>
      <c r="O5" s="2">
        <v>1</v>
      </c>
      <c r="P5" s="2"/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9">
        <v>1</v>
      </c>
      <c r="X5" s="16">
        <v>1</v>
      </c>
      <c r="Y5" s="16"/>
      <c r="Z5" s="16">
        <v>1</v>
      </c>
      <c r="AA5" s="16">
        <v>1</v>
      </c>
      <c r="AB5" s="16"/>
      <c r="AC5" s="16"/>
      <c r="AD5" s="16"/>
      <c r="AE5" s="16"/>
      <c r="AF5" s="16">
        <v>1</v>
      </c>
      <c r="AG5" s="16">
        <v>1</v>
      </c>
      <c r="AH5" s="16">
        <v>1</v>
      </c>
      <c r="AI5" s="16">
        <v>1</v>
      </c>
      <c r="AJ5" s="16">
        <v>1</v>
      </c>
      <c r="AK5" s="16">
        <v>1</v>
      </c>
      <c r="AL5" s="16">
        <v>1</v>
      </c>
      <c r="AM5">
        <f t="shared" si="5"/>
        <v>88</v>
      </c>
    </row>
    <row r="6" spans="1:39" x14ac:dyDescent="0.25">
      <c r="A6" s="25">
        <v>15</v>
      </c>
      <c r="B6" s="21" t="s">
        <v>22</v>
      </c>
      <c r="C6" s="22" t="s">
        <v>44</v>
      </c>
      <c r="D6" s="23" t="s">
        <v>48</v>
      </c>
      <c r="E6" s="14">
        <f t="shared" si="1"/>
        <v>20</v>
      </c>
      <c r="F6" s="2">
        <f t="shared" si="2"/>
        <v>9</v>
      </c>
      <c r="G6" s="11">
        <f t="shared" si="3"/>
        <v>11</v>
      </c>
      <c r="H6" s="10">
        <f t="shared" si="4"/>
        <v>116</v>
      </c>
      <c r="I6" s="13">
        <v>1</v>
      </c>
      <c r="J6" s="2">
        <v>1</v>
      </c>
      <c r="K6" s="2"/>
      <c r="L6" s="2"/>
      <c r="M6" s="2">
        <v>1</v>
      </c>
      <c r="N6" s="2">
        <v>1</v>
      </c>
      <c r="O6" s="2">
        <v>1</v>
      </c>
      <c r="P6" s="2"/>
      <c r="Q6" s="2">
        <v>1</v>
      </c>
      <c r="R6" s="2">
        <v>1</v>
      </c>
      <c r="S6" s="2">
        <v>1</v>
      </c>
      <c r="T6" s="2">
        <v>1</v>
      </c>
      <c r="U6" s="2"/>
      <c r="V6" s="2"/>
      <c r="W6" s="9"/>
      <c r="X6" s="16">
        <v>1</v>
      </c>
      <c r="Y6" s="16">
        <v>1</v>
      </c>
      <c r="Z6" s="16">
        <v>1</v>
      </c>
      <c r="AA6" s="16">
        <v>1</v>
      </c>
      <c r="AB6" s="16"/>
      <c r="AC6" s="16">
        <v>1</v>
      </c>
      <c r="AD6" s="16"/>
      <c r="AE6" s="16"/>
      <c r="AF6" s="16">
        <v>1</v>
      </c>
      <c r="AG6" s="16">
        <v>1</v>
      </c>
      <c r="AH6" s="16">
        <v>1</v>
      </c>
      <c r="AI6" s="16">
        <v>1</v>
      </c>
      <c r="AJ6" s="16">
        <v>1</v>
      </c>
      <c r="AK6" s="16"/>
      <c r="AL6" s="16">
        <v>1</v>
      </c>
      <c r="AM6">
        <f t="shared" si="5"/>
        <v>84</v>
      </c>
    </row>
    <row r="7" spans="1:39" x14ac:dyDescent="0.25">
      <c r="A7" s="25">
        <v>14</v>
      </c>
      <c r="B7" s="21" t="s">
        <v>25</v>
      </c>
      <c r="C7" s="22" t="s">
        <v>43</v>
      </c>
      <c r="D7" s="23" t="s">
        <v>62</v>
      </c>
      <c r="E7" s="14">
        <f t="shared" si="1"/>
        <v>20</v>
      </c>
      <c r="F7" s="2">
        <f t="shared" si="2"/>
        <v>11</v>
      </c>
      <c r="G7" s="11">
        <f t="shared" si="3"/>
        <v>9</v>
      </c>
      <c r="H7" s="10">
        <f t="shared" si="4"/>
        <v>110</v>
      </c>
      <c r="I7" s="13">
        <v>1</v>
      </c>
      <c r="J7" s="2">
        <v>1</v>
      </c>
      <c r="K7" s="2">
        <v>1</v>
      </c>
      <c r="L7" s="2"/>
      <c r="M7" s="2">
        <v>1</v>
      </c>
      <c r="N7" s="2"/>
      <c r="O7" s="2">
        <v>1</v>
      </c>
      <c r="P7" s="2">
        <v>1</v>
      </c>
      <c r="Q7" s="2"/>
      <c r="R7" s="2">
        <v>1</v>
      </c>
      <c r="S7" s="2">
        <v>1</v>
      </c>
      <c r="T7" s="2"/>
      <c r="U7" s="2">
        <v>1</v>
      </c>
      <c r="V7" s="2">
        <v>1</v>
      </c>
      <c r="W7" s="9">
        <v>1</v>
      </c>
      <c r="X7" s="16">
        <v>1</v>
      </c>
      <c r="Y7" s="16">
        <v>1</v>
      </c>
      <c r="Z7" s="16"/>
      <c r="AA7" s="16">
        <v>1</v>
      </c>
      <c r="AB7" s="16"/>
      <c r="AC7" s="16"/>
      <c r="AD7" s="16"/>
      <c r="AE7" s="16"/>
      <c r="AF7" s="16"/>
      <c r="AG7" s="16">
        <v>1</v>
      </c>
      <c r="AH7" s="16">
        <v>1</v>
      </c>
      <c r="AI7" s="16">
        <v>1</v>
      </c>
      <c r="AJ7" s="16">
        <v>1</v>
      </c>
      <c r="AK7" s="16">
        <v>1</v>
      </c>
      <c r="AL7" s="16">
        <v>1</v>
      </c>
      <c r="AM7">
        <f t="shared" si="5"/>
        <v>84</v>
      </c>
    </row>
    <row r="8" spans="1:39" x14ac:dyDescent="0.25">
      <c r="A8" s="21" t="s">
        <v>19</v>
      </c>
      <c r="B8" s="21" t="s">
        <v>60</v>
      </c>
      <c r="C8" s="22" t="s">
        <v>20</v>
      </c>
      <c r="D8" s="23" t="s">
        <v>21</v>
      </c>
      <c r="E8" s="14">
        <f t="shared" si="1"/>
        <v>20</v>
      </c>
      <c r="F8" s="2">
        <f t="shared" si="2"/>
        <v>11</v>
      </c>
      <c r="G8" s="11">
        <f t="shared" si="3"/>
        <v>9</v>
      </c>
      <c r="H8" s="10">
        <f t="shared" si="4"/>
        <v>108</v>
      </c>
      <c r="I8" s="13">
        <v>1</v>
      </c>
      <c r="J8" s="2">
        <v>1</v>
      </c>
      <c r="K8" s="2">
        <v>1</v>
      </c>
      <c r="L8" s="2"/>
      <c r="M8" s="2"/>
      <c r="N8" s="2"/>
      <c r="O8" s="2">
        <v>1</v>
      </c>
      <c r="P8" s="2">
        <v>1</v>
      </c>
      <c r="Q8" s="2">
        <v>1</v>
      </c>
      <c r="R8" s="2">
        <v>1</v>
      </c>
      <c r="S8" s="2">
        <v>1</v>
      </c>
      <c r="T8" s="2"/>
      <c r="U8" s="2">
        <v>1</v>
      </c>
      <c r="V8" s="2">
        <v>1</v>
      </c>
      <c r="W8" s="9">
        <v>1</v>
      </c>
      <c r="X8" s="16"/>
      <c r="Y8" s="16">
        <v>1</v>
      </c>
      <c r="Z8" s="16">
        <v>1</v>
      </c>
      <c r="AA8" s="16">
        <v>1</v>
      </c>
      <c r="AB8" s="16">
        <v>1</v>
      </c>
      <c r="AC8" s="16"/>
      <c r="AD8" s="16"/>
      <c r="AE8" s="16"/>
      <c r="AF8" s="16">
        <v>1</v>
      </c>
      <c r="AG8" s="16">
        <v>1</v>
      </c>
      <c r="AH8" s="16"/>
      <c r="AI8" s="16">
        <v>1</v>
      </c>
      <c r="AJ8" s="16">
        <v>1</v>
      </c>
      <c r="AK8" s="16"/>
      <c r="AL8" s="16">
        <v>1</v>
      </c>
      <c r="AM8">
        <f t="shared" si="5"/>
        <v>84</v>
      </c>
    </row>
    <row r="9" spans="1:39" x14ac:dyDescent="0.25">
      <c r="A9" s="24">
        <v>9</v>
      </c>
      <c r="B9" s="21" t="s">
        <v>60</v>
      </c>
      <c r="C9" s="22" t="s">
        <v>61</v>
      </c>
      <c r="D9" s="23" t="s">
        <v>35</v>
      </c>
      <c r="E9" s="14">
        <f t="shared" si="1"/>
        <v>20</v>
      </c>
      <c r="F9" s="2">
        <f t="shared" si="2"/>
        <v>10</v>
      </c>
      <c r="G9" s="11">
        <f t="shared" si="3"/>
        <v>10</v>
      </c>
      <c r="H9" s="10">
        <f t="shared" si="4"/>
        <v>108</v>
      </c>
      <c r="I9" s="13">
        <v>1</v>
      </c>
      <c r="J9" s="2">
        <v>1</v>
      </c>
      <c r="K9" s="2">
        <v>1</v>
      </c>
      <c r="L9" s="2"/>
      <c r="M9" s="2">
        <v>1</v>
      </c>
      <c r="N9" s="2"/>
      <c r="O9" s="2">
        <v>1</v>
      </c>
      <c r="P9" s="2">
        <v>1</v>
      </c>
      <c r="Q9" s="2"/>
      <c r="R9" s="2">
        <v>1</v>
      </c>
      <c r="S9" s="2">
        <v>1</v>
      </c>
      <c r="T9" s="2"/>
      <c r="U9" s="2">
        <v>1</v>
      </c>
      <c r="V9" s="2"/>
      <c r="W9" s="9">
        <v>1</v>
      </c>
      <c r="X9" s="16">
        <v>1</v>
      </c>
      <c r="Y9" s="16">
        <v>1</v>
      </c>
      <c r="Z9" s="16">
        <v>1</v>
      </c>
      <c r="AA9" s="16"/>
      <c r="AB9" s="16"/>
      <c r="AC9" s="16">
        <v>1</v>
      </c>
      <c r="AD9" s="16"/>
      <c r="AE9" s="16">
        <v>1</v>
      </c>
      <c r="AF9" s="16">
        <v>1</v>
      </c>
      <c r="AG9" s="16">
        <v>1</v>
      </c>
      <c r="AH9" s="16"/>
      <c r="AI9" s="16">
        <v>1</v>
      </c>
      <c r="AJ9" s="16">
        <v>1</v>
      </c>
      <c r="AK9" s="16"/>
      <c r="AL9" s="16">
        <v>1</v>
      </c>
      <c r="AM9">
        <f t="shared" si="5"/>
        <v>84</v>
      </c>
    </row>
    <row r="10" spans="1:39" x14ac:dyDescent="0.25">
      <c r="A10" s="24">
        <v>7</v>
      </c>
      <c r="B10" s="21" t="s">
        <v>50</v>
      </c>
      <c r="C10" s="22" t="s">
        <v>30</v>
      </c>
      <c r="D10" s="23" t="s">
        <v>31</v>
      </c>
      <c r="E10" s="14">
        <f t="shared" si="1"/>
        <v>20</v>
      </c>
      <c r="F10" s="2">
        <f t="shared" si="2"/>
        <v>10</v>
      </c>
      <c r="G10" s="11">
        <f t="shared" si="3"/>
        <v>10</v>
      </c>
      <c r="H10" s="10">
        <f t="shared" si="4"/>
        <v>96</v>
      </c>
      <c r="I10" s="13">
        <v>1</v>
      </c>
      <c r="J10" s="2">
        <v>1</v>
      </c>
      <c r="K10" s="2">
        <v>1</v>
      </c>
      <c r="L10" s="2"/>
      <c r="M10" s="2">
        <v>1</v>
      </c>
      <c r="N10" s="2"/>
      <c r="O10" s="2">
        <v>1</v>
      </c>
      <c r="P10" s="2">
        <v>1</v>
      </c>
      <c r="Q10" s="2">
        <v>1</v>
      </c>
      <c r="R10" s="2">
        <v>1</v>
      </c>
      <c r="S10" s="2"/>
      <c r="T10" s="2"/>
      <c r="U10" s="2">
        <v>1</v>
      </c>
      <c r="V10" s="2"/>
      <c r="W10" s="9">
        <v>1</v>
      </c>
      <c r="X10" s="16"/>
      <c r="Y10" s="16">
        <v>1</v>
      </c>
      <c r="Z10" s="16">
        <v>1</v>
      </c>
      <c r="AA10" s="16">
        <v>1</v>
      </c>
      <c r="AB10" s="16"/>
      <c r="AC10" s="16"/>
      <c r="AD10" s="16">
        <v>1</v>
      </c>
      <c r="AE10" s="16"/>
      <c r="AF10" s="16">
        <v>1</v>
      </c>
      <c r="AG10" s="16">
        <v>1</v>
      </c>
      <c r="AH10" s="16">
        <v>1</v>
      </c>
      <c r="AI10" s="16">
        <v>1</v>
      </c>
      <c r="AJ10" s="16">
        <v>1</v>
      </c>
      <c r="AK10" s="16"/>
      <c r="AL10" s="16">
        <v>1</v>
      </c>
      <c r="AM10">
        <f t="shared" si="5"/>
        <v>84</v>
      </c>
    </row>
    <row r="11" spans="1:39" x14ac:dyDescent="0.25">
      <c r="A11" s="21" t="s">
        <v>17</v>
      </c>
      <c r="B11" s="21" t="s">
        <v>51</v>
      </c>
      <c r="C11" s="22" t="s">
        <v>26</v>
      </c>
      <c r="D11" s="23" t="s">
        <v>18</v>
      </c>
      <c r="E11" s="14">
        <f t="shared" si="1"/>
        <v>19</v>
      </c>
      <c r="F11" s="2">
        <f t="shared" si="2"/>
        <v>9</v>
      </c>
      <c r="G11" s="11">
        <f t="shared" si="3"/>
        <v>10</v>
      </c>
      <c r="H11" s="10">
        <f t="shared" si="4"/>
        <v>99</v>
      </c>
      <c r="I11" s="13">
        <v>1</v>
      </c>
      <c r="J11" s="2">
        <v>1</v>
      </c>
      <c r="K11" s="2">
        <v>1</v>
      </c>
      <c r="L11" s="2"/>
      <c r="M11" s="2">
        <v>1</v>
      </c>
      <c r="N11" s="2"/>
      <c r="O11" s="2">
        <v>1</v>
      </c>
      <c r="P11" s="2">
        <v>1</v>
      </c>
      <c r="Q11" s="2">
        <v>1</v>
      </c>
      <c r="R11" s="2">
        <v>1</v>
      </c>
      <c r="S11" s="2"/>
      <c r="T11" s="2">
        <v>1</v>
      </c>
      <c r="U11" s="2"/>
      <c r="V11" s="2"/>
      <c r="W11" s="9"/>
      <c r="X11" s="16">
        <v>1</v>
      </c>
      <c r="Y11" s="16">
        <v>1</v>
      </c>
      <c r="Z11" s="16">
        <v>1</v>
      </c>
      <c r="AA11" s="16">
        <v>1</v>
      </c>
      <c r="AB11" s="16"/>
      <c r="AC11" s="16"/>
      <c r="AD11" s="16">
        <v>1</v>
      </c>
      <c r="AE11" s="16"/>
      <c r="AF11" s="16">
        <v>1</v>
      </c>
      <c r="AG11" s="16">
        <v>1</v>
      </c>
      <c r="AH11" s="16">
        <v>1</v>
      </c>
      <c r="AI11" s="16"/>
      <c r="AJ11" s="16">
        <v>1</v>
      </c>
      <c r="AK11" s="16"/>
      <c r="AL11" s="16">
        <v>1</v>
      </c>
      <c r="AM11">
        <f t="shared" si="5"/>
        <v>80</v>
      </c>
    </row>
    <row r="12" spans="1:39" ht="13.5" customHeight="1" x14ac:dyDescent="0.25">
      <c r="A12" s="24">
        <v>8</v>
      </c>
      <c r="B12" s="21" t="s">
        <v>52</v>
      </c>
      <c r="C12" s="22" t="s">
        <v>32</v>
      </c>
      <c r="D12" s="23" t="s">
        <v>33</v>
      </c>
      <c r="E12" s="14">
        <f t="shared" si="1"/>
        <v>19</v>
      </c>
      <c r="F12" s="2">
        <f t="shared" si="2"/>
        <v>9</v>
      </c>
      <c r="G12" s="11">
        <f t="shared" si="3"/>
        <v>10</v>
      </c>
      <c r="H12" s="10">
        <f t="shared" si="4"/>
        <v>91</v>
      </c>
      <c r="I12" s="13">
        <v>1</v>
      </c>
      <c r="J12" s="2">
        <v>1</v>
      </c>
      <c r="K12" s="2">
        <v>1</v>
      </c>
      <c r="L12" s="2"/>
      <c r="M12" s="2"/>
      <c r="N12" s="2"/>
      <c r="O12" s="2">
        <v>1</v>
      </c>
      <c r="P12" s="2">
        <v>1</v>
      </c>
      <c r="Q12" s="2">
        <v>1</v>
      </c>
      <c r="R12" s="2">
        <v>1</v>
      </c>
      <c r="S12" s="2">
        <v>1</v>
      </c>
      <c r="T12" s="2"/>
      <c r="U12" s="2">
        <v>1</v>
      </c>
      <c r="V12" s="2"/>
      <c r="W12" s="9"/>
      <c r="X12" s="16">
        <v>1</v>
      </c>
      <c r="Y12" s="16">
        <v>1</v>
      </c>
      <c r="Z12" s="16"/>
      <c r="AA12" s="16">
        <v>1</v>
      </c>
      <c r="AB12" s="16"/>
      <c r="AC12" s="16">
        <v>1</v>
      </c>
      <c r="AD12" s="16"/>
      <c r="AE12" s="16"/>
      <c r="AF12" s="16">
        <v>1</v>
      </c>
      <c r="AG12" s="16">
        <v>1</v>
      </c>
      <c r="AH12" s="16">
        <v>1</v>
      </c>
      <c r="AI12" s="16">
        <v>1</v>
      </c>
      <c r="AJ12" s="16">
        <v>1</v>
      </c>
      <c r="AK12" s="16"/>
      <c r="AL12" s="16">
        <v>1</v>
      </c>
      <c r="AM12">
        <f t="shared" si="5"/>
        <v>80</v>
      </c>
    </row>
    <row r="13" spans="1:39" x14ac:dyDescent="0.25">
      <c r="A13" s="24">
        <v>10</v>
      </c>
      <c r="B13" s="21" t="s">
        <v>53</v>
      </c>
      <c r="C13" s="22" t="s">
        <v>36</v>
      </c>
      <c r="D13" s="23" t="s">
        <v>29</v>
      </c>
      <c r="E13" s="14">
        <f t="shared" si="1"/>
        <v>18</v>
      </c>
      <c r="F13" s="2">
        <f t="shared" si="2"/>
        <v>9</v>
      </c>
      <c r="G13" s="11">
        <f t="shared" si="3"/>
        <v>9</v>
      </c>
      <c r="H13" s="10">
        <f t="shared" si="4"/>
        <v>91</v>
      </c>
      <c r="I13" s="13">
        <v>1</v>
      </c>
      <c r="J13" s="2">
        <v>1</v>
      </c>
      <c r="K13" s="2">
        <v>1</v>
      </c>
      <c r="L13" s="2"/>
      <c r="M13" s="2"/>
      <c r="N13" s="2"/>
      <c r="O13" s="2">
        <v>1</v>
      </c>
      <c r="P13" s="2">
        <v>1</v>
      </c>
      <c r="Q13" s="2"/>
      <c r="R13" s="2">
        <v>1</v>
      </c>
      <c r="S13" s="2">
        <v>1</v>
      </c>
      <c r="T13" s="2"/>
      <c r="U13" s="2"/>
      <c r="V13" s="2">
        <v>1</v>
      </c>
      <c r="W13" s="9">
        <v>1</v>
      </c>
      <c r="X13" s="16">
        <v>1</v>
      </c>
      <c r="Y13" s="16">
        <v>1</v>
      </c>
      <c r="Z13" s="16">
        <v>1</v>
      </c>
      <c r="AA13" s="16">
        <v>1</v>
      </c>
      <c r="AB13" s="16"/>
      <c r="AC13" s="16"/>
      <c r="AD13" s="16"/>
      <c r="AE13" s="16"/>
      <c r="AF13" s="16">
        <v>1</v>
      </c>
      <c r="AG13" s="16">
        <v>1</v>
      </c>
      <c r="AH13" s="16"/>
      <c r="AI13" s="16"/>
      <c r="AJ13" s="16">
        <v>1</v>
      </c>
      <c r="AK13" s="16">
        <v>1</v>
      </c>
      <c r="AL13" s="16">
        <v>1</v>
      </c>
      <c r="AM13">
        <f t="shared" si="5"/>
        <v>75</v>
      </c>
    </row>
    <row r="14" spans="1:39" x14ac:dyDescent="0.25">
      <c r="A14" s="25">
        <v>22</v>
      </c>
      <c r="B14" s="21" t="s">
        <v>54</v>
      </c>
      <c r="C14" s="22" t="s">
        <v>47</v>
      </c>
      <c r="D14" s="23" t="s">
        <v>49</v>
      </c>
      <c r="E14" s="14">
        <f t="shared" si="1"/>
        <v>17</v>
      </c>
      <c r="F14" s="2">
        <f t="shared" si="2"/>
        <v>8</v>
      </c>
      <c r="G14" s="11">
        <f t="shared" si="3"/>
        <v>9</v>
      </c>
      <c r="H14" s="10">
        <f t="shared" si="4"/>
        <v>71</v>
      </c>
      <c r="I14" s="13">
        <v>1</v>
      </c>
      <c r="J14" s="2">
        <v>1</v>
      </c>
      <c r="K14" s="2">
        <v>1</v>
      </c>
      <c r="L14" s="2"/>
      <c r="M14" s="2"/>
      <c r="N14" s="2"/>
      <c r="O14" s="2">
        <v>1</v>
      </c>
      <c r="P14" s="2"/>
      <c r="Q14" s="2"/>
      <c r="R14" s="2">
        <v>1</v>
      </c>
      <c r="S14" s="2">
        <v>1</v>
      </c>
      <c r="T14" s="2"/>
      <c r="U14" s="2">
        <v>1</v>
      </c>
      <c r="V14" s="2"/>
      <c r="W14" s="9">
        <v>1</v>
      </c>
      <c r="X14" s="16">
        <v>1</v>
      </c>
      <c r="Y14" s="16">
        <v>1</v>
      </c>
      <c r="Z14" s="16">
        <v>1</v>
      </c>
      <c r="AA14" s="16">
        <v>1</v>
      </c>
      <c r="AB14" s="16"/>
      <c r="AC14" s="16"/>
      <c r="AD14" s="16"/>
      <c r="AE14" s="16"/>
      <c r="AF14" s="16">
        <v>1</v>
      </c>
      <c r="AG14" s="16">
        <v>1</v>
      </c>
      <c r="AH14" s="16">
        <v>1</v>
      </c>
      <c r="AI14" s="16">
        <v>1</v>
      </c>
      <c r="AJ14" s="16"/>
      <c r="AK14" s="16"/>
      <c r="AL14" s="16">
        <v>1</v>
      </c>
      <c r="AM14">
        <f t="shared" si="5"/>
        <v>71</v>
      </c>
    </row>
    <row r="15" spans="1:39" x14ac:dyDescent="0.25">
      <c r="A15" s="24">
        <v>6</v>
      </c>
      <c r="B15" s="21" t="s">
        <v>55</v>
      </c>
      <c r="C15" s="22" t="s">
        <v>28</v>
      </c>
      <c r="D15" s="23" t="s">
        <v>29</v>
      </c>
      <c r="E15" s="14">
        <f t="shared" si="1"/>
        <v>16</v>
      </c>
      <c r="F15" s="2">
        <f t="shared" si="2"/>
        <v>9</v>
      </c>
      <c r="G15" s="11">
        <f t="shared" si="3"/>
        <v>7</v>
      </c>
      <c r="H15" s="10">
        <f t="shared" si="4"/>
        <v>71</v>
      </c>
      <c r="I15" s="13">
        <v>1</v>
      </c>
      <c r="J15" s="2">
        <v>1</v>
      </c>
      <c r="K15" s="2">
        <v>1</v>
      </c>
      <c r="L15" s="2"/>
      <c r="M15" s="2">
        <v>1</v>
      </c>
      <c r="N15" s="2">
        <v>1</v>
      </c>
      <c r="O15" s="2">
        <v>1</v>
      </c>
      <c r="P15" s="2">
        <v>1</v>
      </c>
      <c r="Q15" s="2"/>
      <c r="R15" s="2">
        <v>1</v>
      </c>
      <c r="S15" s="2"/>
      <c r="T15" s="2"/>
      <c r="U15" s="2">
        <v>1</v>
      </c>
      <c r="V15" s="2"/>
      <c r="W15" s="9"/>
      <c r="X15" s="16"/>
      <c r="Y15" s="16">
        <v>1</v>
      </c>
      <c r="Z15" s="16">
        <v>1</v>
      </c>
      <c r="AA15" s="16">
        <v>1</v>
      </c>
      <c r="AB15" s="16"/>
      <c r="AC15" s="16"/>
      <c r="AD15" s="16"/>
      <c r="AE15" s="16"/>
      <c r="AF15" s="16">
        <v>1</v>
      </c>
      <c r="AG15" s="16"/>
      <c r="AH15" s="16">
        <v>1</v>
      </c>
      <c r="AI15" s="16">
        <v>1</v>
      </c>
      <c r="AJ15" s="16"/>
      <c r="AK15" s="16"/>
      <c r="AL15" s="16">
        <v>1</v>
      </c>
      <c r="AM15">
        <f t="shared" si="5"/>
        <v>67</v>
      </c>
    </row>
    <row r="16" spans="1:39" x14ac:dyDescent="0.25">
      <c r="A16" s="21" t="s">
        <v>22</v>
      </c>
      <c r="B16" s="21" t="s">
        <v>56</v>
      </c>
      <c r="C16" s="22" t="s">
        <v>23</v>
      </c>
      <c r="D16" s="23" t="s">
        <v>24</v>
      </c>
      <c r="E16" s="14">
        <f t="shared" si="1"/>
        <v>16</v>
      </c>
      <c r="F16" s="2">
        <f t="shared" si="2"/>
        <v>8</v>
      </c>
      <c r="G16" s="11">
        <f t="shared" si="3"/>
        <v>8</v>
      </c>
      <c r="H16" s="10">
        <f t="shared" si="4"/>
        <v>63</v>
      </c>
      <c r="I16" s="13">
        <v>1</v>
      </c>
      <c r="J16" s="2">
        <v>1</v>
      </c>
      <c r="K16" s="2">
        <v>1</v>
      </c>
      <c r="L16" s="2"/>
      <c r="M16" s="2">
        <v>1</v>
      </c>
      <c r="N16" s="2"/>
      <c r="O16" s="2">
        <v>1</v>
      </c>
      <c r="P16" s="2">
        <v>1</v>
      </c>
      <c r="Q16" s="2"/>
      <c r="R16" s="2">
        <v>1</v>
      </c>
      <c r="S16" s="2"/>
      <c r="T16" s="2"/>
      <c r="U16" s="2">
        <v>1</v>
      </c>
      <c r="V16" s="2"/>
      <c r="W16" s="9"/>
      <c r="X16" s="16">
        <v>1</v>
      </c>
      <c r="Y16" s="16">
        <v>1</v>
      </c>
      <c r="Z16" s="16">
        <v>1</v>
      </c>
      <c r="AA16" s="16">
        <v>1</v>
      </c>
      <c r="AB16" s="16"/>
      <c r="AC16" s="16"/>
      <c r="AD16" s="16"/>
      <c r="AE16" s="16"/>
      <c r="AF16" s="16">
        <v>1</v>
      </c>
      <c r="AG16" s="16"/>
      <c r="AH16" s="16">
        <v>1</v>
      </c>
      <c r="AI16" s="16">
        <v>1</v>
      </c>
      <c r="AJ16" s="16">
        <v>1</v>
      </c>
      <c r="AK16" s="16"/>
      <c r="AL16" s="16"/>
      <c r="AM16">
        <f t="shared" si="5"/>
        <v>67</v>
      </c>
    </row>
    <row r="17" spans="1:39" ht="16.5" customHeight="1" x14ac:dyDescent="0.25">
      <c r="A17" s="25">
        <v>13</v>
      </c>
      <c r="B17" s="21" t="s">
        <v>57</v>
      </c>
      <c r="C17" s="22" t="s">
        <v>41</v>
      </c>
      <c r="D17" s="23" t="s">
        <v>63</v>
      </c>
      <c r="E17" s="14">
        <f t="shared" si="1"/>
        <v>15</v>
      </c>
      <c r="F17" s="2">
        <f t="shared" si="2"/>
        <v>7</v>
      </c>
      <c r="G17" s="11">
        <f t="shared" si="3"/>
        <v>8</v>
      </c>
      <c r="H17" s="10">
        <f t="shared" si="4"/>
        <v>68</v>
      </c>
      <c r="I17" s="13">
        <v>1</v>
      </c>
      <c r="J17" s="2">
        <v>1</v>
      </c>
      <c r="K17" s="2">
        <v>1</v>
      </c>
      <c r="L17" s="2"/>
      <c r="M17" s="2"/>
      <c r="N17" s="2"/>
      <c r="O17" s="2">
        <v>1</v>
      </c>
      <c r="P17" s="2"/>
      <c r="Q17" s="2"/>
      <c r="R17" s="2">
        <v>1</v>
      </c>
      <c r="S17" s="2"/>
      <c r="T17" s="2">
        <v>1</v>
      </c>
      <c r="U17" s="2">
        <v>1</v>
      </c>
      <c r="V17" s="2"/>
      <c r="W17" s="9"/>
      <c r="X17" s="16"/>
      <c r="Y17" s="16"/>
      <c r="Z17" s="16">
        <v>1</v>
      </c>
      <c r="AA17" s="16">
        <v>1</v>
      </c>
      <c r="AB17" s="16"/>
      <c r="AC17" s="16"/>
      <c r="AD17" s="16">
        <v>1</v>
      </c>
      <c r="AE17" s="16"/>
      <c r="AF17" s="16">
        <v>1</v>
      </c>
      <c r="AG17" s="16"/>
      <c r="AH17" s="16">
        <v>1</v>
      </c>
      <c r="AI17" s="16">
        <v>1</v>
      </c>
      <c r="AJ17" s="16">
        <v>1</v>
      </c>
      <c r="AK17" s="16"/>
      <c r="AL17" s="16">
        <v>1</v>
      </c>
      <c r="AM17">
        <f t="shared" si="5"/>
        <v>63</v>
      </c>
    </row>
    <row r="18" spans="1:39" x14ac:dyDescent="0.25">
      <c r="A18" s="25">
        <v>12</v>
      </c>
      <c r="B18" s="21" t="s">
        <v>58</v>
      </c>
      <c r="C18" s="22" t="s">
        <v>39</v>
      </c>
      <c r="D18" s="23" t="s">
        <v>40</v>
      </c>
      <c r="E18" s="14">
        <f t="shared" si="1"/>
        <v>14</v>
      </c>
      <c r="F18" s="2">
        <f t="shared" si="2"/>
        <v>8</v>
      </c>
      <c r="G18" s="11">
        <f t="shared" si="3"/>
        <v>6</v>
      </c>
      <c r="H18" s="10">
        <f t="shared" si="4"/>
        <v>65</v>
      </c>
      <c r="I18" s="13">
        <v>1</v>
      </c>
      <c r="J18" s="2">
        <v>1</v>
      </c>
      <c r="K18" s="2">
        <v>1</v>
      </c>
      <c r="L18" s="2"/>
      <c r="M18" s="2"/>
      <c r="N18" s="2"/>
      <c r="O18" s="2"/>
      <c r="P18" s="2">
        <v>1</v>
      </c>
      <c r="Q18" s="2">
        <v>1</v>
      </c>
      <c r="R18" s="2">
        <v>1</v>
      </c>
      <c r="S18" s="2">
        <v>1</v>
      </c>
      <c r="T18" s="2"/>
      <c r="U18" s="2">
        <v>1</v>
      </c>
      <c r="V18" s="2"/>
      <c r="W18" s="9"/>
      <c r="X18" s="16"/>
      <c r="Y18" s="16">
        <v>1</v>
      </c>
      <c r="Z18" s="16">
        <v>1</v>
      </c>
      <c r="AA18" s="16"/>
      <c r="AB18" s="16"/>
      <c r="AC18" s="16"/>
      <c r="AD18" s="16"/>
      <c r="AE18" s="16"/>
      <c r="AF18" s="16">
        <v>1</v>
      </c>
      <c r="AG18" s="16"/>
      <c r="AH18" s="16">
        <v>1</v>
      </c>
      <c r="AI18" s="16"/>
      <c r="AJ18" s="16">
        <v>1</v>
      </c>
      <c r="AK18" s="16">
        <v>1</v>
      </c>
      <c r="AL18" s="16"/>
      <c r="AM18">
        <f t="shared" si="5"/>
        <v>59</v>
      </c>
    </row>
    <row r="19" spans="1:39" ht="14.25" customHeight="1" x14ac:dyDescent="0.25">
      <c r="A19" s="21" t="s">
        <v>25</v>
      </c>
      <c r="B19" s="21" t="s">
        <v>59</v>
      </c>
      <c r="C19" s="22" t="s">
        <v>27</v>
      </c>
      <c r="D19" s="23" t="s">
        <v>18</v>
      </c>
      <c r="E19" s="14">
        <f t="shared" si="1"/>
        <v>9</v>
      </c>
      <c r="F19" s="2">
        <f t="shared" si="2"/>
        <v>4</v>
      </c>
      <c r="G19" s="11">
        <f t="shared" si="3"/>
        <v>5</v>
      </c>
      <c r="H19" s="10">
        <f t="shared" si="4"/>
        <v>35</v>
      </c>
      <c r="I19" s="13"/>
      <c r="J19" s="2">
        <v>1</v>
      </c>
      <c r="K19" s="2">
        <v>1</v>
      </c>
      <c r="L19" s="2"/>
      <c r="M19" s="2"/>
      <c r="N19" s="2"/>
      <c r="O19" s="2"/>
      <c r="P19" s="2"/>
      <c r="Q19" s="2"/>
      <c r="R19" s="2">
        <v>1</v>
      </c>
      <c r="S19" s="2"/>
      <c r="T19" s="2"/>
      <c r="U19" s="2"/>
      <c r="V19" s="2"/>
      <c r="W19" s="9">
        <v>1</v>
      </c>
      <c r="X19" s="16"/>
      <c r="Y19" s="16"/>
      <c r="Z19" s="16">
        <v>1</v>
      </c>
      <c r="AA19" s="16">
        <v>1</v>
      </c>
      <c r="AB19" s="16"/>
      <c r="AC19" s="16">
        <v>1</v>
      </c>
      <c r="AD19" s="16"/>
      <c r="AE19" s="16"/>
      <c r="AF19" s="16">
        <v>1</v>
      </c>
      <c r="AG19" s="16"/>
      <c r="AH19" s="16"/>
      <c r="AI19" s="16"/>
      <c r="AJ19" s="16">
        <v>1</v>
      </c>
      <c r="AK19" s="16"/>
      <c r="AL19" s="16"/>
      <c r="AM19">
        <f t="shared" si="5"/>
        <v>38</v>
      </c>
    </row>
  </sheetData>
  <sortState ref="A3:AL19">
    <sortCondition descending="1" ref="E3:E19"/>
    <sortCondition descending="1" ref="H3:H1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N23"/>
  <sheetViews>
    <sheetView topLeftCell="A2" workbookViewId="0">
      <selection activeCell="D25" sqref="D25"/>
    </sheetView>
  </sheetViews>
  <sheetFormatPr defaultRowHeight="15" x14ac:dyDescent="0.25"/>
  <cols>
    <col min="1" max="1" width="7.28515625" bestFit="1" customWidth="1"/>
    <col min="2" max="2" width="7.28515625" customWidth="1"/>
    <col min="3" max="3" width="25.140625" bestFit="1" customWidth="1"/>
    <col min="4" max="4" width="35.7109375" bestFit="1" customWidth="1"/>
    <col min="5" max="5" width="6.140625" bestFit="1" customWidth="1"/>
    <col min="6" max="7" width="5.5703125" bestFit="1" customWidth="1"/>
    <col min="8" max="8" width="7.7109375" customWidth="1"/>
    <col min="9" max="23" width="3" customWidth="1"/>
    <col min="24" max="37" width="3" bestFit="1" customWidth="1"/>
    <col min="38" max="38" width="3" customWidth="1"/>
    <col min="39" max="39" width="0.140625" customWidth="1"/>
  </cols>
  <sheetData>
    <row r="1" spans="1:40" hidden="1" x14ac:dyDescent="0.25">
      <c r="A1" s="41" t="s">
        <v>8</v>
      </c>
      <c r="B1" s="41" t="s">
        <v>8</v>
      </c>
      <c r="C1" s="41">
        <v>14</v>
      </c>
      <c r="D1" s="41"/>
      <c r="E1" s="41"/>
      <c r="F1" s="41"/>
      <c r="G1" s="41"/>
      <c r="H1" s="41"/>
      <c r="I1" s="41">
        <f>$C$1+1-SUM(I3:I20)</f>
        <v>9</v>
      </c>
      <c r="J1" s="41">
        <f t="shared" ref="J1:AL1" si="0">$C$1+1-SUM(J3:J20)</f>
        <v>2</v>
      </c>
      <c r="K1" s="41">
        <f t="shared" si="0"/>
        <v>3</v>
      </c>
      <c r="L1" s="41">
        <f t="shared" si="0"/>
        <v>11</v>
      </c>
      <c r="M1" s="41">
        <f t="shared" si="0"/>
        <v>7</v>
      </c>
      <c r="N1" s="41">
        <f t="shared" si="0"/>
        <v>8</v>
      </c>
      <c r="O1" s="41">
        <f t="shared" si="0"/>
        <v>8</v>
      </c>
      <c r="P1" s="41">
        <f t="shared" si="0"/>
        <v>11</v>
      </c>
      <c r="Q1" s="41">
        <f t="shared" si="0"/>
        <v>1</v>
      </c>
      <c r="R1" s="41">
        <f t="shared" si="0"/>
        <v>10</v>
      </c>
      <c r="S1" s="41">
        <f t="shared" si="0"/>
        <v>5</v>
      </c>
      <c r="T1" s="41">
        <f t="shared" si="0"/>
        <v>11</v>
      </c>
      <c r="U1" s="41">
        <f t="shared" si="0"/>
        <v>4</v>
      </c>
      <c r="V1" s="41">
        <f t="shared" si="0"/>
        <v>3</v>
      </c>
      <c r="W1" s="41">
        <f t="shared" si="0"/>
        <v>10</v>
      </c>
      <c r="X1" s="41">
        <f t="shared" si="0"/>
        <v>7</v>
      </c>
      <c r="Y1" s="41">
        <f t="shared" si="0"/>
        <v>6</v>
      </c>
      <c r="Z1" s="41">
        <f t="shared" si="0"/>
        <v>7</v>
      </c>
      <c r="AA1" s="41">
        <f t="shared" si="0"/>
        <v>8</v>
      </c>
      <c r="AB1" s="41">
        <f t="shared" si="0"/>
        <v>8</v>
      </c>
      <c r="AC1" s="41">
        <f t="shared" si="0"/>
        <v>12</v>
      </c>
      <c r="AD1" s="41">
        <f t="shared" si="0"/>
        <v>15</v>
      </c>
      <c r="AE1" s="41">
        <f t="shared" si="0"/>
        <v>13</v>
      </c>
      <c r="AF1" s="41">
        <f t="shared" si="0"/>
        <v>10</v>
      </c>
      <c r="AG1" s="41">
        <f t="shared" si="0"/>
        <v>7</v>
      </c>
      <c r="AH1" s="41">
        <f t="shared" si="0"/>
        <v>10</v>
      </c>
      <c r="AI1" s="41">
        <f t="shared" si="0"/>
        <v>9</v>
      </c>
      <c r="AJ1" s="41">
        <f t="shared" si="0"/>
        <v>2</v>
      </c>
      <c r="AK1" s="41">
        <f t="shared" si="0"/>
        <v>11</v>
      </c>
      <c r="AL1" s="41">
        <f t="shared" si="0"/>
        <v>3</v>
      </c>
      <c r="AM1" s="65" t="s">
        <v>9</v>
      </c>
      <c r="AN1" s="66"/>
    </row>
    <row r="2" spans="1:40" x14ac:dyDescent="0.25">
      <c r="A2" s="42" t="s">
        <v>5</v>
      </c>
      <c r="B2" s="42" t="s">
        <v>0</v>
      </c>
      <c r="C2" s="42" t="s">
        <v>1</v>
      </c>
      <c r="D2" s="42" t="s">
        <v>6</v>
      </c>
      <c r="E2" s="43" t="s">
        <v>2</v>
      </c>
      <c r="F2" s="42" t="s">
        <v>3</v>
      </c>
      <c r="G2" s="44" t="s">
        <v>4</v>
      </c>
      <c r="H2" s="45" t="s">
        <v>7</v>
      </c>
      <c r="I2" s="46">
        <v>1</v>
      </c>
      <c r="J2" s="46">
        <v>2</v>
      </c>
      <c r="K2" s="46">
        <v>3</v>
      </c>
      <c r="L2" s="46">
        <v>4</v>
      </c>
      <c r="M2" s="46">
        <v>5</v>
      </c>
      <c r="N2" s="46">
        <v>6</v>
      </c>
      <c r="O2" s="46">
        <v>7</v>
      </c>
      <c r="P2" s="46">
        <v>8</v>
      </c>
      <c r="Q2" s="46">
        <v>9</v>
      </c>
      <c r="R2" s="46">
        <v>10</v>
      </c>
      <c r="S2" s="46">
        <v>11</v>
      </c>
      <c r="T2" s="46">
        <v>12</v>
      </c>
      <c r="U2" s="46">
        <v>13</v>
      </c>
      <c r="V2" s="46">
        <v>14</v>
      </c>
      <c r="W2" s="46">
        <v>15</v>
      </c>
      <c r="X2" s="46">
        <v>16</v>
      </c>
      <c r="Y2" s="46">
        <v>17</v>
      </c>
      <c r="Z2" s="46">
        <v>18</v>
      </c>
      <c r="AA2" s="46">
        <v>19</v>
      </c>
      <c r="AB2" s="46">
        <v>20</v>
      </c>
      <c r="AC2" s="46">
        <v>21</v>
      </c>
      <c r="AD2" s="46">
        <v>22</v>
      </c>
      <c r="AE2" s="46">
        <v>23</v>
      </c>
      <c r="AF2" s="46">
        <v>24</v>
      </c>
      <c r="AG2" s="46">
        <v>25</v>
      </c>
      <c r="AH2" s="46">
        <v>26</v>
      </c>
      <c r="AI2" s="46">
        <v>27</v>
      </c>
      <c r="AJ2" s="46">
        <v>28</v>
      </c>
      <c r="AK2" s="46">
        <v>29</v>
      </c>
      <c r="AL2" s="46">
        <v>30</v>
      </c>
      <c r="AM2" s="47">
        <f>MAX(E3:E19)</f>
        <v>25</v>
      </c>
      <c r="AN2" s="41"/>
    </row>
    <row r="3" spans="1:40" x14ac:dyDescent="0.25">
      <c r="A3" s="67">
        <v>1</v>
      </c>
      <c r="B3" s="68" t="s">
        <v>14</v>
      </c>
      <c r="C3" s="69" t="s">
        <v>15</v>
      </c>
      <c r="D3" s="70" t="s">
        <v>16</v>
      </c>
      <c r="E3" s="48">
        <f t="shared" ref="E3:E20" si="1">SUM(F3:G3)</f>
        <v>25</v>
      </c>
      <c r="F3" s="49">
        <f t="shared" ref="F3:F20" si="2">SUM(I3:W3)</f>
        <v>13</v>
      </c>
      <c r="G3" s="50">
        <f t="shared" ref="G3:G20" si="3">SUM(X3:AL3)</f>
        <v>12</v>
      </c>
      <c r="H3" s="51">
        <f t="shared" ref="H3:H20" si="4">SUMIF(I3:W3,1,$I$1:$W$1)+SUMIF(X3:AL3,1,$X$1:$AL$1)</f>
        <v>179</v>
      </c>
      <c r="I3" s="52">
        <v>1</v>
      </c>
      <c r="J3" s="53">
        <v>1</v>
      </c>
      <c r="K3" s="53">
        <v>1</v>
      </c>
      <c r="L3" s="53"/>
      <c r="M3" s="53">
        <v>1</v>
      </c>
      <c r="N3" s="53">
        <v>1</v>
      </c>
      <c r="O3" s="53">
        <v>1</v>
      </c>
      <c r="P3" s="53"/>
      <c r="Q3" s="53">
        <v>1</v>
      </c>
      <c r="R3" s="53">
        <v>1</v>
      </c>
      <c r="S3" s="53">
        <v>1</v>
      </c>
      <c r="T3" s="53">
        <v>1</v>
      </c>
      <c r="U3" s="53">
        <v>1</v>
      </c>
      <c r="V3" s="53">
        <v>1</v>
      </c>
      <c r="W3" s="54">
        <v>1</v>
      </c>
      <c r="X3" s="55">
        <v>1</v>
      </c>
      <c r="Y3" s="55">
        <v>1</v>
      </c>
      <c r="Z3" s="55">
        <v>1</v>
      </c>
      <c r="AA3" s="55"/>
      <c r="AB3" s="55">
        <v>1</v>
      </c>
      <c r="AC3" s="55">
        <v>1</v>
      </c>
      <c r="AD3" s="55"/>
      <c r="AE3" s="55">
        <v>1</v>
      </c>
      <c r="AF3" s="55">
        <v>1</v>
      </c>
      <c r="AG3" s="55"/>
      <c r="AH3" s="55">
        <v>1</v>
      </c>
      <c r="AI3" s="55">
        <v>1</v>
      </c>
      <c r="AJ3" s="55">
        <v>1</v>
      </c>
      <c r="AK3" s="55">
        <v>1</v>
      </c>
      <c r="AL3" s="55">
        <v>1</v>
      </c>
      <c r="AM3" s="41">
        <f t="shared" ref="AM3:AM20" si="5">ROUNDUP(E3/$AM$2*100,0)</f>
        <v>100</v>
      </c>
      <c r="AN3" s="41"/>
    </row>
    <row r="4" spans="1:40" x14ac:dyDescent="0.25">
      <c r="A4" s="71">
        <v>11</v>
      </c>
      <c r="B4" s="72" t="s">
        <v>17</v>
      </c>
      <c r="C4" s="73" t="s">
        <v>37</v>
      </c>
      <c r="D4" s="74" t="s">
        <v>38</v>
      </c>
      <c r="E4" s="48">
        <f t="shared" si="1"/>
        <v>25</v>
      </c>
      <c r="F4" s="49">
        <f t="shared" si="2"/>
        <v>13</v>
      </c>
      <c r="G4" s="50">
        <f t="shared" si="3"/>
        <v>12</v>
      </c>
      <c r="H4" s="51">
        <f t="shared" si="4"/>
        <v>177</v>
      </c>
      <c r="I4" s="56">
        <v>1</v>
      </c>
      <c r="J4" s="49">
        <v>1</v>
      </c>
      <c r="K4" s="49">
        <v>1</v>
      </c>
      <c r="L4" s="49">
        <v>1</v>
      </c>
      <c r="M4" s="49">
        <v>1</v>
      </c>
      <c r="N4" s="49">
        <v>1</v>
      </c>
      <c r="O4" s="49">
        <v>1</v>
      </c>
      <c r="P4" s="49">
        <v>1</v>
      </c>
      <c r="Q4" s="49">
        <v>1</v>
      </c>
      <c r="R4" s="49">
        <v>1</v>
      </c>
      <c r="S4" s="49"/>
      <c r="T4" s="49"/>
      <c r="U4" s="49">
        <v>1</v>
      </c>
      <c r="V4" s="49">
        <v>1</v>
      </c>
      <c r="W4" s="57">
        <v>1</v>
      </c>
      <c r="X4" s="55">
        <v>1</v>
      </c>
      <c r="Y4" s="55">
        <v>1</v>
      </c>
      <c r="Z4" s="55">
        <v>1</v>
      </c>
      <c r="AA4" s="55">
        <v>1</v>
      </c>
      <c r="AB4" s="55">
        <v>1</v>
      </c>
      <c r="AC4" s="55"/>
      <c r="AD4" s="55"/>
      <c r="AE4" s="55">
        <v>1</v>
      </c>
      <c r="AF4" s="55">
        <v>1</v>
      </c>
      <c r="AG4" s="55">
        <v>1</v>
      </c>
      <c r="AH4" s="55">
        <v>1</v>
      </c>
      <c r="AI4" s="55">
        <v>1</v>
      </c>
      <c r="AJ4" s="55">
        <v>1</v>
      </c>
      <c r="AK4" s="55"/>
      <c r="AL4" s="55">
        <v>1</v>
      </c>
      <c r="AM4" s="41">
        <f t="shared" si="5"/>
        <v>100</v>
      </c>
      <c r="AN4" s="41"/>
    </row>
    <row r="5" spans="1:40" x14ac:dyDescent="0.25">
      <c r="A5" s="75">
        <v>3</v>
      </c>
      <c r="B5" s="76" t="s">
        <v>19</v>
      </c>
      <c r="C5" s="77" t="s">
        <v>20</v>
      </c>
      <c r="D5" s="78" t="s">
        <v>21</v>
      </c>
      <c r="E5" s="48">
        <f t="shared" si="1"/>
        <v>21</v>
      </c>
      <c r="F5" s="49">
        <f t="shared" si="2"/>
        <v>13</v>
      </c>
      <c r="G5" s="50">
        <f t="shared" si="3"/>
        <v>8</v>
      </c>
      <c r="H5" s="51">
        <f t="shared" si="4"/>
        <v>133</v>
      </c>
      <c r="I5" s="56">
        <v>1</v>
      </c>
      <c r="J5" s="49">
        <v>1</v>
      </c>
      <c r="K5" s="49">
        <v>1</v>
      </c>
      <c r="L5" s="49">
        <v>1</v>
      </c>
      <c r="M5" s="49">
        <v>1</v>
      </c>
      <c r="N5" s="49">
        <v>1</v>
      </c>
      <c r="O5" s="49">
        <v>1</v>
      </c>
      <c r="P5" s="49">
        <v>1</v>
      </c>
      <c r="Q5" s="49">
        <v>1</v>
      </c>
      <c r="R5" s="49"/>
      <c r="S5" s="49">
        <v>1</v>
      </c>
      <c r="T5" s="49"/>
      <c r="U5" s="49">
        <v>1</v>
      </c>
      <c r="V5" s="49">
        <v>1</v>
      </c>
      <c r="W5" s="57">
        <v>1</v>
      </c>
      <c r="X5" s="55">
        <v>1</v>
      </c>
      <c r="Y5" s="55">
        <v>1</v>
      </c>
      <c r="Z5" s="55">
        <v>1</v>
      </c>
      <c r="AA5" s="55"/>
      <c r="AB5" s="55"/>
      <c r="AC5" s="55"/>
      <c r="AD5" s="55"/>
      <c r="AE5" s="55"/>
      <c r="AF5" s="55"/>
      <c r="AG5" s="55">
        <v>1</v>
      </c>
      <c r="AH5" s="55">
        <v>1</v>
      </c>
      <c r="AI5" s="55">
        <v>1</v>
      </c>
      <c r="AJ5" s="55">
        <v>1</v>
      </c>
      <c r="AK5" s="55"/>
      <c r="AL5" s="55">
        <v>1</v>
      </c>
      <c r="AM5" s="41">
        <f t="shared" si="5"/>
        <v>84</v>
      </c>
      <c r="AN5" s="41"/>
    </row>
    <row r="6" spans="1:40" hidden="1" x14ac:dyDescent="0.25">
      <c r="A6" s="58">
        <v>4</v>
      </c>
      <c r="B6" s="59"/>
      <c r="C6" s="60" t="s">
        <v>23</v>
      </c>
      <c r="D6" s="40" t="s">
        <v>24</v>
      </c>
      <c r="E6" s="48">
        <f t="shared" si="1"/>
        <v>0</v>
      </c>
      <c r="F6" s="49">
        <f t="shared" si="2"/>
        <v>0</v>
      </c>
      <c r="G6" s="50">
        <f t="shared" si="3"/>
        <v>0</v>
      </c>
      <c r="H6" s="51">
        <f t="shared" si="4"/>
        <v>0</v>
      </c>
      <c r="I6" s="56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57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41">
        <f t="shared" si="5"/>
        <v>0</v>
      </c>
      <c r="AN6" s="41"/>
    </row>
    <row r="7" spans="1:40" x14ac:dyDescent="0.25">
      <c r="A7" s="58">
        <v>7</v>
      </c>
      <c r="B7" s="59" t="s">
        <v>22</v>
      </c>
      <c r="C7" s="60" t="s">
        <v>30</v>
      </c>
      <c r="D7" s="40" t="s">
        <v>31</v>
      </c>
      <c r="E7" s="48">
        <f t="shared" si="1"/>
        <v>19</v>
      </c>
      <c r="F7" s="49">
        <f t="shared" si="2"/>
        <v>9</v>
      </c>
      <c r="G7" s="50">
        <f t="shared" si="3"/>
        <v>10</v>
      </c>
      <c r="H7" s="51">
        <f t="shared" si="4"/>
        <v>121</v>
      </c>
      <c r="I7" s="56">
        <v>1</v>
      </c>
      <c r="J7" s="49">
        <v>1</v>
      </c>
      <c r="K7" s="49">
        <v>1</v>
      </c>
      <c r="L7" s="49">
        <v>1</v>
      </c>
      <c r="M7" s="49">
        <v>1</v>
      </c>
      <c r="N7" s="49"/>
      <c r="O7" s="49"/>
      <c r="P7" s="49"/>
      <c r="Q7" s="49">
        <v>1</v>
      </c>
      <c r="R7" s="49"/>
      <c r="S7" s="49"/>
      <c r="T7" s="49"/>
      <c r="U7" s="49">
        <v>1</v>
      </c>
      <c r="V7" s="49">
        <v>1</v>
      </c>
      <c r="W7" s="57">
        <v>1</v>
      </c>
      <c r="X7" s="55">
        <v>1</v>
      </c>
      <c r="Y7" s="55">
        <v>1</v>
      </c>
      <c r="Z7" s="55">
        <v>1</v>
      </c>
      <c r="AA7" s="55">
        <v>1</v>
      </c>
      <c r="AB7" s="55">
        <v>1</v>
      </c>
      <c r="AC7" s="55">
        <v>1</v>
      </c>
      <c r="AD7" s="55"/>
      <c r="AE7" s="55"/>
      <c r="AF7" s="55"/>
      <c r="AG7" s="55">
        <v>1</v>
      </c>
      <c r="AH7" s="55"/>
      <c r="AI7" s="55"/>
      <c r="AJ7" s="55">
        <v>1</v>
      </c>
      <c r="AK7" s="55">
        <v>1</v>
      </c>
      <c r="AL7" s="55">
        <v>1</v>
      </c>
      <c r="AM7" s="41">
        <f t="shared" si="5"/>
        <v>76</v>
      </c>
      <c r="AN7" s="41"/>
    </row>
    <row r="8" spans="1:40" x14ac:dyDescent="0.25">
      <c r="A8" s="61">
        <v>14</v>
      </c>
      <c r="B8" s="62" t="s">
        <v>25</v>
      </c>
      <c r="C8" s="64" t="s">
        <v>43</v>
      </c>
      <c r="D8" s="63" t="s">
        <v>62</v>
      </c>
      <c r="E8" s="48">
        <f t="shared" si="1"/>
        <v>17</v>
      </c>
      <c r="F8" s="49">
        <f t="shared" si="2"/>
        <v>9</v>
      </c>
      <c r="G8" s="50">
        <f t="shared" si="3"/>
        <v>8</v>
      </c>
      <c r="H8" s="51">
        <f t="shared" si="4"/>
        <v>106</v>
      </c>
      <c r="I8" s="56">
        <v>1</v>
      </c>
      <c r="J8" s="49">
        <v>1</v>
      </c>
      <c r="K8" s="49"/>
      <c r="L8" s="49"/>
      <c r="M8" s="49">
        <v>1</v>
      </c>
      <c r="N8" s="49">
        <v>1</v>
      </c>
      <c r="O8" s="49">
        <v>1</v>
      </c>
      <c r="P8" s="49"/>
      <c r="Q8" s="49">
        <v>1</v>
      </c>
      <c r="R8" s="49"/>
      <c r="S8" s="49"/>
      <c r="T8" s="49">
        <v>1</v>
      </c>
      <c r="U8" s="49">
        <v>1</v>
      </c>
      <c r="V8" s="49">
        <v>1</v>
      </c>
      <c r="W8" s="57"/>
      <c r="X8" s="55"/>
      <c r="Y8" s="55">
        <v>1</v>
      </c>
      <c r="Z8" s="55">
        <v>1</v>
      </c>
      <c r="AA8" s="55">
        <v>1</v>
      </c>
      <c r="AB8" s="55">
        <v>1</v>
      </c>
      <c r="AC8" s="55"/>
      <c r="AD8" s="55"/>
      <c r="AE8" s="55"/>
      <c r="AF8" s="55"/>
      <c r="AG8" s="55"/>
      <c r="AH8" s="55">
        <v>1</v>
      </c>
      <c r="AI8" s="55">
        <v>1</v>
      </c>
      <c r="AJ8" s="55">
        <v>1</v>
      </c>
      <c r="AK8" s="55"/>
      <c r="AL8" s="55">
        <v>1</v>
      </c>
      <c r="AM8" s="41">
        <f t="shared" si="5"/>
        <v>68</v>
      </c>
      <c r="AN8" s="41"/>
    </row>
    <row r="9" spans="1:40" x14ac:dyDescent="0.25">
      <c r="A9" s="61">
        <v>15</v>
      </c>
      <c r="B9" s="62" t="s">
        <v>79</v>
      </c>
      <c r="C9" s="64" t="s">
        <v>44</v>
      </c>
      <c r="D9" s="63" t="s">
        <v>48</v>
      </c>
      <c r="E9" s="48">
        <f t="shared" si="1"/>
        <v>17</v>
      </c>
      <c r="F9" s="49">
        <f t="shared" si="2"/>
        <v>9</v>
      </c>
      <c r="G9" s="50">
        <f t="shared" si="3"/>
        <v>8</v>
      </c>
      <c r="H9" s="51">
        <f t="shared" si="4"/>
        <v>93</v>
      </c>
      <c r="I9" s="56"/>
      <c r="J9" s="49">
        <v>1</v>
      </c>
      <c r="K9" s="49">
        <v>1</v>
      </c>
      <c r="L9" s="49"/>
      <c r="M9" s="49">
        <v>1</v>
      </c>
      <c r="N9" s="49">
        <v>1</v>
      </c>
      <c r="O9" s="49">
        <v>1</v>
      </c>
      <c r="P9" s="49"/>
      <c r="Q9" s="49">
        <v>1</v>
      </c>
      <c r="R9" s="49"/>
      <c r="S9" s="49">
        <v>1</v>
      </c>
      <c r="T9" s="49"/>
      <c r="U9" s="49">
        <v>1</v>
      </c>
      <c r="V9" s="49">
        <v>1</v>
      </c>
      <c r="W9" s="57"/>
      <c r="X9" s="55"/>
      <c r="Y9" s="55">
        <v>1</v>
      </c>
      <c r="Z9" s="55">
        <v>1</v>
      </c>
      <c r="AA9" s="55"/>
      <c r="AB9" s="55">
        <v>1</v>
      </c>
      <c r="AC9" s="55"/>
      <c r="AD9" s="55"/>
      <c r="AE9" s="55"/>
      <c r="AF9" s="55"/>
      <c r="AG9" s="55">
        <v>1</v>
      </c>
      <c r="AH9" s="55">
        <v>1</v>
      </c>
      <c r="AI9" s="55">
        <v>1</v>
      </c>
      <c r="AJ9" s="55">
        <v>1</v>
      </c>
      <c r="AK9" s="55"/>
      <c r="AL9" s="55">
        <v>1</v>
      </c>
      <c r="AM9" s="41">
        <f t="shared" si="5"/>
        <v>68</v>
      </c>
      <c r="AN9" s="41"/>
    </row>
    <row r="10" spans="1:40" hidden="1" x14ac:dyDescent="0.25">
      <c r="A10" s="58">
        <v>8</v>
      </c>
      <c r="B10" s="59"/>
      <c r="C10" s="60" t="s">
        <v>32</v>
      </c>
      <c r="D10" s="40" t="s">
        <v>33</v>
      </c>
      <c r="E10" s="48">
        <f t="shared" si="1"/>
        <v>0</v>
      </c>
      <c r="F10" s="49">
        <f t="shared" si="2"/>
        <v>0</v>
      </c>
      <c r="G10" s="50">
        <f t="shared" si="3"/>
        <v>0</v>
      </c>
      <c r="H10" s="51">
        <f t="shared" si="4"/>
        <v>0</v>
      </c>
      <c r="I10" s="56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7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41">
        <f t="shared" si="5"/>
        <v>0</v>
      </c>
      <c r="AN10" s="41"/>
    </row>
    <row r="11" spans="1:40" x14ac:dyDescent="0.25">
      <c r="A11" s="58">
        <v>6</v>
      </c>
      <c r="B11" s="59" t="s">
        <v>80</v>
      </c>
      <c r="C11" s="60" t="s">
        <v>28</v>
      </c>
      <c r="D11" s="40" t="s">
        <v>29</v>
      </c>
      <c r="E11" s="48">
        <f t="shared" si="1"/>
        <v>14</v>
      </c>
      <c r="F11" s="49">
        <f t="shared" si="2"/>
        <v>8</v>
      </c>
      <c r="G11" s="50">
        <f t="shared" si="3"/>
        <v>6</v>
      </c>
      <c r="H11" s="51">
        <f t="shared" si="4"/>
        <v>72</v>
      </c>
      <c r="I11" s="56"/>
      <c r="J11" s="49">
        <v>1</v>
      </c>
      <c r="K11" s="49">
        <v>1</v>
      </c>
      <c r="L11" s="49"/>
      <c r="M11" s="49"/>
      <c r="N11" s="49"/>
      <c r="O11" s="49"/>
      <c r="P11" s="49"/>
      <c r="Q11" s="49">
        <v>1</v>
      </c>
      <c r="R11" s="49">
        <v>1</v>
      </c>
      <c r="S11" s="49">
        <v>1</v>
      </c>
      <c r="T11" s="49">
        <v>1</v>
      </c>
      <c r="U11" s="49">
        <v>1</v>
      </c>
      <c r="V11" s="49">
        <v>1</v>
      </c>
      <c r="W11" s="57"/>
      <c r="X11" s="55"/>
      <c r="Y11" s="55">
        <v>1</v>
      </c>
      <c r="Z11" s="55">
        <v>1</v>
      </c>
      <c r="AA11" s="55">
        <v>1</v>
      </c>
      <c r="AB11" s="55"/>
      <c r="AC11" s="55"/>
      <c r="AD11" s="55"/>
      <c r="AE11" s="55"/>
      <c r="AF11" s="55"/>
      <c r="AG11" s="55">
        <v>1</v>
      </c>
      <c r="AH11" s="55"/>
      <c r="AI11" s="55"/>
      <c r="AJ11" s="55">
        <v>1</v>
      </c>
      <c r="AK11" s="55"/>
      <c r="AL11" s="55">
        <v>1</v>
      </c>
      <c r="AM11" s="41">
        <f t="shared" si="5"/>
        <v>56</v>
      </c>
      <c r="AN11" s="41"/>
    </row>
    <row r="12" spans="1:40" x14ac:dyDescent="0.25">
      <c r="A12" s="61">
        <v>16</v>
      </c>
      <c r="B12" s="62" t="s">
        <v>50</v>
      </c>
      <c r="C12" s="64" t="s">
        <v>45</v>
      </c>
      <c r="D12" s="63" t="s">
        <v>46</v>
      </c>
      <c r="E12" s="48">
        <f t="shared" si="1"/>
        <v>13</v>
      </c>
      <c r="F12" s="49">
        <f t="shared" si="2"/>
        <v>8</v>
      </c>
      <c r="G12" s="50">
        <f t="shared" si="3"/>
        <v>5</v>
      </c>
      <c r="H12" s="51">
        <f t="shared" si="4"/>
        <v>72</v>
      </c>
      <c r="I12" s="56"/>
      <c r="J12" s="49">
        <v>1</v>
      </c>
      <c r="K12" s="49">
        <v>1</v>
      </c>
      <c r="L12" s="49">
        <v>1</v>
      </c>
      <c r="M12" s="49"/>
      <c r="N12" s="49"/>
      <c r="O12" s="49"/>
      <c r="P12" s="49">
        <v>1</v>
      </c>
      <c r="Q12" s="49">
        <v>1</v>
      </c>
      <c r="R12" s="49"/>
      <c r="S12" s="49"/>
      <c r="T12" s="49"/>
      <c r="U12" s="49">
        <v>1</v>
      </c>
      <c r="V12" s="49">
        <v>1</v>
      </c>
      <c r="W12" s="57">
        <v>1</v>
      </c>
      <c r="X12" s="55">
        <v>1</v>
      </c>
      <c r="Y12" s="55"/>
      <c r="Z12" s="55"/>
      <c r="AA12" s="55"/>
      <c r="AB12" s="55">
        <v>1</v>
      </c>
      <c r="AC12" s="55"/>
      <c r="AD12" s="55"/>
      <c r="AE12" s="55"/>
      <c r="AF12" s="55"/>
      <c r="AG12" s="55">
        <v>1</v>
      </c>
      <c r="AH12" s="55"/>
      <c r="AI12" s="55"/>
      <c r="AJ12" s="55">
        <v>1</v>
      </c>
      <c r="AK12" s="55"/>
      <c r="AL12" s="55">
        <v>1</v>
      </c>
      <c r="AM12" s="41">
        <f t="shared" si="5"/>
        <v>52</v>
      </c>
      <c r="AN12" s="41"/>
    </row>
    <row r="13" spans="1:40" x14ac:dyDescent="0.25">
      <c r="A13" s="58">
        <v>9</v>
      </c>
      <c r="B13" s="59" t="s">
        <v>51</v>
      </c>
      <c r="C13" s="60" t="s">
        <v>61</v>
      </c>
      <c r="D13" s="40" t="s">
        <v>35</v>
      </c>
      <c r="E13" s="48">
        <f t="shared" si="1"/>
        <v>13</v>
      </c>
      <c r="F13" s="49">
        <f t="shared" si="2"/>
        <v>7</v>
      </c>
      <c r="G13" s="50">
        <f t="shared" si="3"/>
        <v>6</v>
      </c>
      <c r="H13" s="51">
        <f t="shared" si="4"/>
        <v>70</v>
      </c>
      <c r="I13" s="56"/>
      <c r="J13" s="49">
        <v>1</v>
      </c>
      <c r="K13" s="49">
        <v>1</v>
      </c>
      <c r="L13" s="49"/>
      <c r="M13" s="49"/>
      <c r="N13" s="49"/>
      <c r="O13" s="49">
        <v>1</v>
      </c>
      <c r="P13" s="49"/>
      <c r="Q13" s="49">
        <v>1</v>
      </c>
      <c r="R13" s="49">
        <v>1</v>
      </c>
      <c r="S13" s="49">
        <v>1</v>
      </c>
      <c r="T13" s="49"/>
      <c r="U13" s="49">
        <v>1</v>
      </c>
      <c r="V13" s="49"/>
      <c r="W13" s="57"/>
      <c r="X13" s="55"/>
      <c r="Y13" s="55">
        <v>1</v>
      </c>
      <c r="Z13" s="55"/>
      <c r="AA13" s="55">
        <v>1</v>
      </c>
      <c r="AB13" s="55"/>
      <c r="AC13" s="55"/>
      <c r="AD13" s="55"/>
      <c r="AE13" s="55"/>
      <c r="AF13" s="55"/>
      <c r="AG13" s="55">
        <v>1</v>
      </c>
      <c r="AH13" s="55"/>
      <c r="AI13" s="55"/>
      <c r="AJ13" s="55">
        <v>1</v>
      </c>
      <c r="AK13" s="55">
        <v>1</v>
      </c>
      <c r="AL13" s="55">
        <v>1</v>
      </c>
      <c r="AM13" s="41">
        <f t="shared" si="5"/>
        <v>52</v>
      </c>
      <c r="AN13" s="41"/>
    </row>
    <row r="14" spans="1:40" x14ac:dyDescent="0.25">
      <c r="A14" s="58">
        <v>2</v>
      </c>
      <c r="B14" s="59" t="s">
        <v>52</v>
      </c>
      <c r="C14" s="60" t="s">
        <v>26</v>
      </c>
      <c r="D14" s="40" t="s">
        <v>18</v>
      </c>
      <c r="E14" s="48">
        <f t="shared" si="1"/>
        <v>12</v>
      </c>
      <c r="F14" s="49">
        <f t="shared" si="2"/>
        <v>7</v>
      </c>
      <c r="G14" s="50">
        <f t="shared" si="3"/>
        <v>5</v>
      </c>
      <c r="H14" s="51">
        <f t="shared" si="4"/>
        <v>69</v>
      </c>
      <c r="I14" s="56"/>
      <c r="J14" s="49">
        <v>1</v>
      </c>
      <c r="K14" s="49">
        <v>1</v>
      </c>
      <c r="L14" s="49"/>
      <c r="M14" s="49">
        <v>1</v>
      </c>
      <c r="N14" s="49"/>
      <c r="O14" s="49"/>
      <c r="P14" s="49">
        <v>1</v>
      </c>
      <c r="Q14" s="49">
        <v>1</v>
      </c>
      <c r="R14" s="49"/>
      <c r="S14" s="49">
        <v>1</v>
      </c>
      <c r="T14" s="49"/>
      <c r="U14" s="49"/>
      <c r="V14" s="49">
        <v>1</v>
      </c>
      <c r="W14" s="57"/>
      <c r="X14" s="55">
        <v>1</v>
      </c>
      <c r="Y14" s="55"/>
      <c r="Z14" s="55"/>
      <c r="AA14" s="55">
        <v>1</v>
      </c>
      <c r="AB14" s="55"/>
      <c r="AC14" s="55"/>
      <c r="AD14" s="55"/>
      <c r="AE14" s="55"/>
      <c r="AF14" s="55"/>
      <c r="AG14" s="55"/>
      <c r="AH14" s="55"/>
      <c r="AI14" s="55">
        <v>1</v>
      </c>
      <c r="AJ14" s="55">
        <v>1</v>
      </c>
      <c r="AK14" s="55">
        <v>1</v>
      </c>
      <c r="AL14" s="55"/>
      <c r="AM14" s="41">
        <f t="shared" si="5"/>
        <v>48</v>
      </c>
      <c r="AN14" s="41"/>
    </row>
    <row r="15" spans="1:40" hidden="1" x14ac:dyDescent="0.25">
      <c r="A15" s="61">
        <v>13</v>
      </c>
      <c r="B15" s="62"/>
      <c r="C15" s="64" t="s">
        <v>41</v>
      </c>
      <c r="D15" s="63" t="s">
        <v>63</v>
      </c>
      <c r="E15" s="48">
        <f t="shared" si="1"/>
        <v>0</v>
      </c>
      <c r="F15" s="49">
        <f t="shared" si="2"/>
        <v>0</v>
      </c>
      <c r="G15" s="50">
        <f t="shared" si="3"/>
        <v>0</v>
      </c>
      <c r="H15" s="51">
        <f t="shared" si="4"/>
        <v>0</v>
      </c>
      <c r="I15" s="56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7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41">
        <f t="shared" si="5"/>
        <v>0</v>
      </c>
      <c r="AN15" s="41"/>
    </row>
    <row r="16" spans="1:40" x14ac:dyDescent="0.25">
      <c r="A16" s="61">
        <v>12</v>
      </c>
      <c r="B16" s="62" t="s">
        <v>53</v>
      </c>
      <c r="C16" s="64" t="s">
        <v>39</v>
      </c>
      <c r="D16" s="63" t="s">
        <v>40</v>
      </c>
      <c r="E16" s="48">
        <f t="shared" si="1"/>
        <v>12</v>
      </c>
      <c r="F16" s="49">
        <f t="shared" si="2"/>
        <v>7</v>
      </c>
      <c r="G16" s="50">
        <f t="shared" si="3"/>
        <v>5</v>
      </c>
      <c r="H16" s="51">
        <f t="shared" si="4"/>
        <v>67</v>
      </c>
      <c r="I16" s="56"/>
      <c r="J16" s="49">
        <v>1</v>
      </c>
      <c r="K16" s="49">
        <v>1</v>
      </c>
      <c r="L16" s="49"/>
      <c r="M16" s="49">
        <v>1</v>
      </c>
      <c r="N16" s="49">
        <v>1</v>
      </c>
      <c r="O16" s="49"/>
      <c r="P16" s="49"/>
      <c r="Q16" s="49">
        <v>1</v>
      </c>
      <c r="R16" s="49"/>
      <c r="S16" s="49">
        <v>1</v>
      </c>
      <c r="T16" s="49"/>
      <c r="U16" s="49"/>
      <c r="V16" s="49">
        <v>1</v>
      </c>
      <c r="W16" s="57"/>
      <c r="X16" s="55">
        <v>1</v>
      </c>
      <c r="Y16" s="55">
        <v>1</v>
      </c>
      <c r="Z16" s="55"/>
      <c r="AA16" s="55"/>
      <c r="AB16" s="55"/>
      <c r="AC16" s="55">
        <v>1</v>
      </c>
      <c r="AD16" s="55"/>
      <c r="AE16" s="55"/>
      <c r="AF16" s="55">
        <v>1</v>
      </c>
      <c r="AG16" s="55"/>
      <c r="AH16" s="55"/>
      <c r="AI16" s="55"/>
      <c r="AJ16" s="55"/>
      <c r="AK16" s="55"/>
      <c r="AL16" s="55">
        <v>1</v>
      </c>
      <c r="AM16" s="41">
        <f t="shared" si="5"/>
        <v>48</v>
      </c>
      <c r="AN16" s="41"/>
    </row>
    <row r="17" spans="1:40" x14ac:dyDescent="0.25">
      <c r="A17" s="58">
        <v>10</v>
      </c>
      <c r="B17" s="59" t="s">
        <v>54</v>
      </c>
      <c r="C17" s="60" t="s">
        <v>36</v>
      </c>
      <c r="D17" s="40" t="s">
        <v>29</v>
      </c>
      <c r="E17" s="48">
        <f t="shared" si="1"/>
        <v>12</v>
      </c>
      <c r="F17" s="49">
        <f t="shared" si="2"/>
        <v>6</v>
      </c>
      <c r="G17" s="50">
        <f t="shared" si="3"/>
        <v>6</v>
      </c>
      <c r="H17" s="51">
        <f t="shared" si="4"/>
        <v>60</v>
      </c>
      <c r="I17" s="56"/>
      <c r="J17" s="49">
        <v>1</v>
      </c>
      <c r="K17" s="49">
        <v>1</v>
      </c>
      <c r="L17" s="49"/>
      <c r="M17" s="49"/>
      <c r="N17" s="49"/>
      <c r="O17" s="49">
        <v>1</v>
      </c>
      <c r="P17" s="49"/>
      <c r="Q17" s="49">
        <v>1</v>
      </c>
      <c r="R17" s="49"/>
      <c r="S17" s="49">
        <v>1</v>
      </c>
      <c r="T17" s="49"/>
      <c r="U17" s="49">
        <v>1</v>
      </c>
      <c r="V17" s="49"/>
      <c r="W17" s="57"/>
      <c r="X17" s="55">
        <v>1</v>
      </c>
      <c r="Y17" s="55"/>
      <c r="Z17" s="55">
        <v>1</v>
      </c>
      <c r="AA17" s="55">
        <v>1</v>
      </c>
      <c r="AB17" s="55"/>
      <c r="AC17" s="55"/>
      <c r="AD17" s="55"/>
      <c r="AE17" s="55"/>
      <c r="AF17" s="55">
        <v>1</v>
      </c>
      <c r="AG17" s="55"/>
      <c r="AH17" s="55"/>
      <c r="AI17" s="55"/>
      <c r="AJ17" s="55">
        <v>1</v>
      </c>
      <c r="AK17" s="55"/>
      <c r="AL17" s="55">
        <v>1</v>
      </c>
      <c r="AM17" s="41">
        <f t="shared" si="5"/>
        <v>48</v>
      </c>
      <c r="AN17" s="41"/>
    </row>
    <row r="18" spans="1:40" x14ac:dyDescent="0.25">
      <c r="A18" s="58">
        <v>5</v>
      </c>
      <c r="B18" s="59" t="s">
        <v>55</v>
      </c>
      <c r="C18" s="60" t="s">
        <v>27</v>
      </c>
      <c r="D18" s="40" t="s">
        <v>18</v>
      </c>
      <c r="E18" s="48">
        <f t="shared" si="1"/>
        <v>11</v>
      </c>
      <c r="F18" s="49">
        <f t="shared" si="2"/>
        <v>6</v>
      </c>
      <c r="G18" s="50">
        <f t="shared" si="3"/>
        <v>5</v>
      </c>
      <c r="H18" s="51">
        <f t="shared" si="4"/>
        <v>66</v>
      </c>
      <c r="I18" s="56">
        <v>1</v>
      </c>
      <c r="J18" s="49"/>
      <c r="K18" s="49"/>
      <c r="L18" s="49"/>
      <c r="M18" s="49"/>
      <c r="N18" s="49">
        <v>1</v>
      </c>
      <c r="O18" s="49"/>
      <c r="P18" s="49"/>
      <c r="Q18" s="49">
        <v>1</v>
      </c>
      <c r="R18" s="49">
        <v>1</v>
      </c>
      <c r="S18" s="49">
        <v>1</v>
      </c>
      <c r="T18" s="49"/>
      <c r="U18" s="49"/>
      <c r="V18" s="49">
        <v>1</v>
      </c>
      <c r="W18" s="57"/>
      <c r="X18" s="55"/>
      <c r="Y18" s="55"/>
      <c r="Z18" s="55"/>
      <c r="AA18" s="55"/>
      <c r="AB18" s="55">
        <v>1</v>
      </c>
      <c r="AC18" s="55"/>
      <c r="AD18" s="55"/>
      <c r="AE18" s="55"/>
      <c r="AF18" s="55">
        <v>1</v>
      </c>
      <c r="AG18" s="55">
        <v>1</v>
      </c>
      <c r="AH18" s="55"/>
      <c r="AI18" s="55"/>
      <c r="AJ18" s="55">
        <v>1</v>
      </c>
      <c r="AK18" s="55"/>
      <c r="AL18" s="55">
        <v>1</v>
      </c>
      <c r="AM18" s="41">
        <f t="shared" si="5"/>
        <v>44</v>
      </c>
      <c r="AN18" s="41"/>
    </row>
    <row r="19" spans="1:40" hidden="1" x14ac:dyDescent="0.25">
      <c r="A19" s="61">
        <v>16</v>
      </c>
      <c r="B19" s="59" t="s">
        <v>56</v>
      </c>
      <c r="C19" s="64" t="s">
        <v>45</v>
      </c>
      <c r="D19" s="63" t="s">
        <v>46</v>
      </c>
      <c r="E19" s="48">
        <f t="shared" si="1"/>
        <v>0</v>
      </c>
      <c r="F19" s="49">
        <f t="shared" si="2"/>
        <v>0</v>
      </c>
      <c r="G19" s="50">
        <f t="shared" si="3"/>
        <v>0</v>
      </c>
      <c r="H19" s="51">
        <f t="shared" si="4"/>
        <v>0</v>
      </c>
      <c r="I19" s="56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57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41">
        <f t="shared" si="5"/>
        <v>0</v>
      </c>
      <c r="AN19" s="41"/>
    </row>
    <row r="20" spans="1:40" x14ac:dyDescent="0.25">
      <c r="A20" s="61">
        <v>17</v>
      </c>
      <c r="B20" s="59" t="s">
        <v>56</v>
      </c>
      <c r="C20" s="64" t="s">
        <v>77</v>
      </c>
      <c r="D20" s="63" t="s">
        <v>78</v>
      </c>
      <c r="E20" s="48">
        <f t="shared" si="1"/>
        <v>8</v>
      </c>
      <c r="F20" s="49">
        <f t="shared" si="2"/>
        <v>7</v>
      </c>
      <c r="G20" s="50">
        <f t="shared" si="3"/>
        <v>1</v>
      </c>
      <c r="H20" s="51">
        <f t="shared" si="4"/>
        <v>31</v>
      </c>
      <c r="I20" s="56"/>
      <c r="J20" s="49">
        <v>1</v>
      </c>
      <c r="K20" s="49">
        <v>1</v>
      </c>
      <c r="L20" s="49"/>
      <c r="M20" s="49"/>
      <c r="N20" s="49"/>
      <c r="O20" s="49"/>
      <c r="P20" s="49"/>
      <c r="Q20" s="49">
        <v>1</v>
      </c>
      <c r="R20" s="49"/>
      <c r="S20" s="49">
        <v>1</v>
      </c>
      <c r="T20" s="49">
        <v>1</v>
      </c>
      <c r="U20" s="49">
        <v>1</v>
      </c>
      <c r="V20" s="49">
        <v>1</v>
      </c>
      <c r="W20" s="57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>
        <v>1</v>
      </c>
      <c r="AK20" s="55"/>
      <c r="AL20" s="55"/>
      <c r="AM20" s="41">
        <f t="shared" si="5"/>
        <v>32</v>
      </c>
      <c r="AN20" s="41"/>
    </row>
    <row r="21" spans="1:4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pans="1:40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</row>
    <row r="23" spans="1:4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</row>
  </sheetData>
  <sortState ref="A3:AM23">
    <sortCondition descending="1" ref="E3:E20"/>
    <sortCondition descending="1" ref="H3:H20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opLeftCell="A2" zoomScaleNormal="100" workbookViewId="0">
      <selection activeCell="D34" sqref="D34"/>
    </sheetView>
  </sheetViews>
  <sheetFormatPr defaultRowHeight="15" x14ac:dyDescent="0.25"/>
  <cols>
    <col min="1" max="1" width="7.28515625" bestFit="1" customWidth="1"/>
    <col min="2" max="2" width="6.42578125" customWidth="1"/>
    <col min="3" max="3" width="25.140625" bestFit="1" customWidth="1"/>
    <col min="4" max="4" width="28.140625" customWidth="1"/>
    <col min="5" max="5" width="6.140625" bestFit="1" customWidth="1"/>
    <col min="6" max="7" width="5.5703125" bestFit="1" customWidth="1"/>
    <col min="8" max="8" width="7.7109375" customWidth="1"/>
    <col min="9" max="23" width="3" customWidth="1"/>
    <col min="24" max="37" width="3" bestFit="1" customWidth="1"/>
    <col min="38" max="38" width="3" customWidth="1"/>
    <col min="39" max="39" width="2.42578125" hidden="1" customWidth="1"/>
  </cols>
  <sheetData>
    <row r="1" spans="1:40" hidden="1" x14ac:dyDescent="0.25">
      <c r="A1" s="41" t="s">
        <v>8</v>
      </c>
      <c r="B1" s="41" t="s">
        <v>8</v>
      </c>
      <c r="C1" s="41">
        <v>12</v>
      </c>
      <c r="D1" s="41"/>
      <c r="E1" s="41"/>
      <c r="F1" s="41"/>
      <c r="G1" s="41"/>
      <c r="H1" s="41"/>
      <c r="I1" s="41">
        <f>$C$1+1-SUM(I3:I31)</f>
        <v>9</v>
      </c>
      <c r="J1" s="41">
        <f t="shared" ref="J1:AL1" si="0">$C$1+1-SUM(J3:J31)</f>
        <v>8</v>
      </c>
      <c r="K1" s="41">
        <f t="shared" si="0"/>
        <v>7</v>
      </c>
      <c r="L1" s="41">
        <f t="shared" si="0"/>
        <v>7</v>
      </c>
      <c r="M1" s="41">
        <f>$C$1+1-SUM(M3:M31)</f>
        <v>4</v>
      </c>
      <c r="N1" s="41">
        <f t="shared" si="0"/>
        <v>12</v>
      </c>
      <c r="O1" s="41">
        <f t="shared" si="0"/>
        <v>7</v>
      </c>
      <c r="P1" s="41">
        <f t="shared" si="0"/>
        <v>8</v>
      </c>
      <c r="Q1" s="41">
        <f t="shared" si="0"/>
        <v>7</v>
      </c>
      <c r="R1" s="41">
        <f t="shared" si="0"/>
        <v>4</v>
      </c>
      <c r="S1" s="41">
        <f t="shared" si="0"/>
        <v>5</v>
      </c>
      <c r="T1" s="41">
        <f t="shared" si="0"/>
        <v>9</v>
      </c>
      <c r="U1" s="41">
        <f t="shared" si="0"/>
        <v>10</v>
      </c>
      <c r="V1" s="41">
        <f t="shared" si="0"/>
        <v>11</v>
      </c>
      <c r="W1" s="41">
        <f t="shared" si="0"/>
        <v>5</v>
      </c>
      <c r="X1" s="41">
        <f t="shared" si="0"/>
        <v>6</v>
      </c>
      <c r="Y1" s="41">
        <f t="shared" si="0"/>
        <v>9</v>
      </c>
      <c r="Z1" s="41">
        <f t="shared" si="0"/>
        <v>4</v>
      </c>
      <c r="AA1" s="41">
        <f t="shared" si="0"/>
        <v>3</v>
      </c>
      <c r="AB1" s="41">
        <f t="shared" si="0"/>
        <v>5</v>
      </c>
      <c r="AC1" s="41">
        <f t="shared" si="0"/>
        <v>3</v>
      </c>
      <c r="AD1" s="41">
        <f t="shared" si="0"/>
        <v>6</v>
      </c>
      <c r="AE1" s="41">
        <f t="shared" si="0"/>
        <v>5</v>
      </c>
      <c r="AF1" s="41">
        <f t="shared" si="0"/>
        <v>12</v>
      </c>
      <c r="AG1" s="41">
        <f t="shared" si="0"/>
        <v>9</v>
      </c>
      <c r="AH1" s="41">
        <f t="shared" si="0"/>
        <v>7</v>
      </c>
      <c r="AI1" s="41">
        <f t="shared" si="0"/>
        <v>6</v>
      </c>
      <c r="AJ1" s="41">
        <f t="shared" si="0"/>
        <v>5</v>
      </c>
      <c r="AK1" s="41">
        <f t="shared" si="0"/>
        <v>5</v>
      </c>
      <c r="AL1" s="41">
        <f t="shared" si="0"/>
        <v>7</v>
      </c>
      <c r="AM1" s="65" t="s">
        <v>9</v>
      </c>
      <c r="AN1" s="66"/>
    </row>
    <row r="2" spans="1:40" x14ac:dyDescent="0.25">
      <c r="A2" s="42" t="s">
        <v>5</v>
      </c>
      <c r="B2" s="42" t="s">
        <v>0</v>
      </c>
      <c r="C2" s="42" t="s">
        <v>1</v>
      </c>
      <c r="D2" s="42" t="s">
        <v>6</v>
      </c>
      <c r="E2" s="43" t="s">
        <v>2</v>
      </c>
      <c r="F2" s="42" t="s">
        <v>3</v>
      </c>
      <c r="G2" s="44" t="s">
        <v>4</v>
      </c>
      <c r="H2" s="45" t="s">
        <v>7</v>
      </c>
      <c r="I2" s="46">
        <v>1</v>
      </c>
      <c r="J2" s="46">
        <v>2</v>
      </c>
      <c r="K2" s="46">
        <v>3</v>
      </c>
      <c r="L2" s="46">
        <v>4</v>
      </c>
      <c r="M2" s="46">
        <v>5</v>
      </c>
      <c r="N2" s="46">
        <v>6</v>
      </c>
      <c r="O2" s="46">
        <v>7</v>
      </c>
      <c r="P2" s="46">
        <v>8</v>
      </c>
      <c r="Q2" s="46">
        <v>9</v>
      </c>
      <c r="R2" s="46">
        <v>10</v>
      </c>
      <c r="S2" s="46">
        <v>11</v>
      </c>
      <c r="T2" s="46">
        <v>12</v>
      </c>
      <c r="U2" s="46">
        <v>13</v>
      </c>
      <c r="V2" s="46">
        <v>14</v>
      </c>
      <c r="W2" s="46">
        <v>15</v>
      </c>
      <c r="X2" s="46">
        <v>16</v>
      </c>
      <c r="Y2" s="46">
        <v>17</v>
      </c>
      <c r="Z2" s="46">
        <v>18</v>
      </c>
      <c r="AA2" s="46">
        <v>19</v>
      </c>
      <c r="AB2" s="46">
        <v>20</v>
      </c>
      <c r="AC2" s="46">
        <v>21</v>
      </c>
      <c r="AD2" s="46">
        <v>22</v>
      </c>
      <c r="AE2" s="46">
        <v>23</v>
      </c>
      <c r="AF2" s="46">
        <v>24</v>
      </c>
      <c r="AG2" s="46">
        <v>25</v>
      </c>
      <c r="AH2" s="46">
        <v>26</v>
      </c>
      <c r="AI2" s="46">
        <v>27</v>
      </c>
      <c r="AJ2" s="46">
        <v>28</v>
      </c>
      <c r="AK2" s="46">
        <v>29</v>
      </c>
      <c r="AL2" s="46">
        <v>30</v>
      </c>
      <c r="AM2" s="47">
        <f>MAX(E3:E25)</f>
        <v>27</v>
      </c>
      <c r="AN2" s="41"/>
    </row>
    <row r="3" spans="1:40" x14ac:dyDescent="0.25">
      <c r="A3" s="67">
        <v>11</v>
      </c>
      <c r="B3" s="67">
        <f t="shared" ref="B3:B21" si="1">_xlfn.RANK.EQ(E3,$E$3:$E$20,0)+SUMPRODUCT(($E$3:$E$20=E3)*($H$3:$H$20&gt;H3))</f>
        <v>1</v>
      </c>
      <c r="C3" s="85" t="s">
        <v>37</v>
      </c>
      <c r="D3" s="70" t="s">
        <v>38</v>
      </c>
      <c r="E3" s="48">
        <f t="shared" ref="E3:E21" si="2">SUM(F3:G3)</f>
        <v>27</v>
      </c>
      <c r="F3" s="49">
        <f t="shared" ref="F3:F21" si="3">SUM(I3:W3)</f>
        <v>12</v>
      </c>
      <c r="G3" s="50">
        <f t="shared" ref="G3:G21" si="4">SUM(X3:AL3)</f>
        <v>15</v>
      </c>
      <c r="H3" s="51">
        <f t="shared" ref="H3:H21" si="5">SUMIF(I3:W3,1,$I$1:$W$1)+SUMIF(X3:AL3,1,$X$1:$AL$1)</f>
        <v>179</v>
      </c>
      <c r="I3" s="52">
        <v>1</v>
      </c>
      <c r="J3" s="53"/>
      <c r="K3" s="53">
        <v>1</v>
      </c>
      <c r="L3" s="53">
        <v>1</v>
      </c>
      <c r="M3" s="53">
        <v>1</v>
      </c>
      <c r="N3" s="53">
        <v>1</v>
      </c>
      <c r="O3" s="53">
        <v>1</v>
      </c>
      <c r="P3" s="53"/>
      <c r="Q3" s="53">
        <v>1</v>
      </c>
      <c r="R3" s="53">
        <v>1</v>
      </c>
      <c r="S3" s="53">
        <v>1</v>
      </c>
      <c r="T3" s="53">
        <v>1</v>
      </c>
      <c r="U3" s="53"/>
      <c r="V3" s="53">
        <v>1</v>
      </c>
      <c r="W3" s="54">
        <v>1</v>
      </c>
      <c r="X3" s="55">
        <v>1</v>
      </c>
      <c r="Y3" s="55">
        <v>1</v>
      </c>
      <c r="Z3" s="55">
        <v>1</v>
      </c>
      <c r="AA3" s="55">
        <v>1</v>
      </c>
      <c r="AB3" s="55">
        <v>1</v>
      </c>
      <c r="AC3" s="55">
        <v>1</v>
      </c>
      <c r="AD3" s="55">
        <v>1</v>
      </c>
      <c r="AE3" s="55">
        <v>1</v>
      </c>
      <c r="AF3" s="55">
        <v>1</v>
      </c>
      <c r="AG3" s="55">
        <v>1</v>
      </c>
      <c r="AH3" s="55">
        <v>1</v>
      </c>
      <c r="AI3" s="55">
        <v>1</v>
      </c>
      <c r="AJ3" s="55">
        <v>1</v>
      </c>
      <c r="AK3" s="55">
        <v>1</v>
      </c>
      <c r="AL3" s="55">
        <v>1</v>
      </c>
      <c r="AM3" s="41">
        <f t="shared" ref="AM3:AM31" si="6">ROUNDUP(E3/$AM$2*100,0)</f>
        <v>100</v>
      </c>
      <c r="AN3" s="41"/>
    </row>
    <row r="4" spans="1:40" x14ac:dyDescent="0.25">
      <c r="A4" s="71">
        <v>1</v>
      </c>
      <c r="B4" s="71">
        <f t="shared" si="1"/>
        <v>2</v>
      </c>
      <c r="C4" s="86" t="s">
        <v>15</v>
      </c>
      <c r="D4" s="74" t="s">
        <v>16</v>
      </c>
      <c r="E4" s="48">
        <f t="shared" si="2"/>
        <v>23</v>
      </c>
      <c r="F4" s="49">
        <f t="shared" si="3"/>
        <v>11</v>
      </c>
      <c r="G4" s="50">
        <f t="shared" si="4"/>
        <v>12</v>
      </c>
      <c r="H4" s="51">
        <f t="shared" si="5"/>
        <v>145</v>
      </c>
      <c r="I4" s="56">
        <v>1</v>
      </c>
      <c r="J4" s="49"/>
      <c r="K4" s="49">
        <v>1</v>
      </c>
      <c r="L4" s="49"/>
      <c r="M4" s="53">
        <v>1</v>
      </c>
      <c r="N4" s="49"/>
      <c r="O4" s="49">
        <v>1</v>
      </c>
      <c r="P4" s="49">
        <v>1</v>
      </c>
      <c r="Q4" s="49">
        <v>1</v>
      </c>
      <c r="R4" s="49">
        <v>1</v>
      </c>
      <c r="S4" s="49">
        <v>1</v>
      </c>
      <c r="T4" s="49">
        <v>1</v>
      </c>
      <c r="U4" s="49"/>
      <c r="V4" s="49">
        <v>1</v>
      </c>
      <c r="W4" s="57">
        <v>1</v>
      </c>
      <c r="X4" s="55">
        <v>1</v>
      </c>
      <c r="Y4" s="55">
        <v>1</v>
      </c>
      <c r="Z4" s="55">
        <v>1</v>
      </c>
      <c r="AA4" s="55">
        <v>1</v>
      </c>
      <c r="AB4" s="55"/>
      <c r="AC4" s="55">
        <v>1</v>
      </c>
      <c r="AD4" s="55"/>
      <c r="AE4" s="55">
        <v>1</v>
      </c>
      <c r="AF4" s="55"/>
      <c r="AG4" s="55">
        <v>1</v>
      </c>
      <c r="AH4" s="55">
        <v>1</v>
      </c>
      <c r="AI4" s="55">
        <v>1</v>
      </c>
      <c r="AJ4" s="55">
        <v>1</v>
      </c>
      <c r="AK4" s="55">
        <v>1</v>
      </c>
      <c r="AL4" s="55">
        <v>1</v>
      </c>
      <c r="AM4" s="41">
        <f t="shared" si="6"/>
        <v>86</v>
      </c>
      <c r="AN4" s="41"/>
    </row>
    <row r="5" spans="1:40" x14ac:dyDescent="0.25">
      <c r="A5" s="75">
        <v>7</v>
      </c>
      <c r="B5" s="75">
        <f t="shared" si="1"/>
        <v>3</v>
      </c>
      <c r="C5" s="77" t="s">
        <v>30</v>
      </c>
      <c r="D5" s="78" t="s">
        <v>31</v>
      </c>
      <c r="E5" s="48">
        <f t="shared" si="2"/>
        <v>22</v>
      </c>
      <c r="F5" s="49">
        <f t="shared" si="3"/>
        <v>10</v>
      </c>
      <c r="G5" s="50">
        <f t="shared" si="4"/>
        <v>12</v>
      </c>
      <c r="H5" s="51">
        <f t="shared" si="5"/>
        <v>127</v>
      </c>
      <c r="I5" s="56"/>
      <c r="J5" s="49">
        <v>1</v>
      </c>
      <c r="K5" s="49">
        <v>1</v>
      </c>
      <c r="L5" s="49">
        <v>1</v>
      </c>
      <c r="M5" s="53">
        <v>1</v>
      </c>
      <c r="N5" s="49"/>
      <c r="O5" s="49">
        <v>1</v>
      </c>
      <c r="P5" s="49">
        <v>1</v>
      </c>
      <c r="Q5" s="49"/>
      <c r="R5" s="49">
        <v>1</v>
      </c>
      <c r="S5" s="49">
        <v>1</v>
      </c>
      <c r="T5" s="49"/>
      <c r="U5" s="49">
        <v>1</v>
      </c>
      <c r="V5" s="49"/>
      <c r="W5" s="57">
        <v>1</v>
      </c>
      <c r="X5" s="55">
        <v>1</v>
      </c>
      <c r="Y5" s="55"/>
      <c r="Z5" s="55">
        <v>1</v>
      </c>
      <c r="AA5" s="55">
        <v>1</v>
      </c>
      <c r="AB5" s="55">
        <v>1</v>
      </c>
      <c r="AC5" s="55">
        <v>1</v>
      </c>
      <c r="AD5" s="55">
        <v>1</v>
      </c>
      <c r="AE5" s="55">
        <v>1</v>
      </c>
      <c r="AF5" s="55"/>
      <c r="AG5" s="55"/>
      <c r="AH5" s="55">
        <v>1</v>
      </c>
      <c r="AI5" s="55">
        <v>1</v>
      </c>
      <c r="AJ5" s="55">
        <v>1</v>
      </c>
      <c r="AK5" s="55">
        <v>1</v>
      </c>
      <c r="AL5" s="55">
        <v>1</v>
      </c>
      <c r="AM5" s="41">
        <f t="shared" si="6"/>
        <v>82</v>
      </c>
      <c r="AN5" s="41"/>
    </row>
    <row r="6" spans="1:40" hidden="1" x14ac:dyDescent="0.25">
      <c r="A6" s="61">
        <v>4</v>
      </c>
      <c r="B6" s="61">
        <f t="shared" si="1"/>
        <v>13</v>
      </c>
      <c r="C6" s="64" t="s">
        <v>23</v>
      </c>
      <c r="D6" s="63" t="s">
        <v>24</v>
      </c>
      <c r="E6" s="48">
        <f t="shared" si="2"/>
        <v>0</v>
      </c>
      <c r="F6" s="49">
        <f t="shared" si="3"/>
        <v>0</v>
      </c>
      <c r="G6" s="50">
        <f t="shared" si="4"/>
        <v>0</v>
      </c>
      <c r="H6" s="51">
        <f t="shared" si="5"/>
        <v>0</v>
      </c>
      <c r="I6" s="56"/>
      <c r="J6" s="49"/>
      <c r="K6" s="49"/>
      <c r="L6" s="49"/>
      <c r="M6" s="53"/>
      <c r="N6" s="49"/>
      <c r="O6" s="49"/>
      <c r="P6" s="49"/>
      <c r="Q6" s="49"/>
      <c r="R6" s="49"/>
      <c r="S6" s="49"/>
      <c r="T6" s="49"/>
      <c r="U6" s="49"/>
      <c r="V6" s="49"/>
      <c r="W6" s="57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41">
        <f t="shared" si="6"/>
        <v>0</v>
      </c>
      <c r="AN6" s="41"/>
    </row>
    <row r="7" spans="1:40" hidden="1" x14ac:dyDescent="0.25">
      <c r="A7" s="61">
        <v>5</v>
      </c>
      <c r="B7" s="61">
        <f t="shared" si="1"/>
        <v>13</v>
      </c>
      <c r="C7" s="64" t="s">
        <v>27</v>
      </c>
      <c r="D7" s="63" t="s">
        <v>18</v>
      </c>
      <c r="E7" s="48">
        <f t="shared" si="2"/>
        <v>0</v>
      </c>
      <c r="F7" s="49">
        <f t="shared" si="3"/>
        <v>0</v>
      </c>
      <c r="G7" s="50">
        <f t="shared" si="4"/>
        <v>0</v>
      </c>
      <c r="H7" s="51">
        <f t="shared" si="5"/>
        <v>0</v>
      </c>
      <c r="I7" s="56"/>
      <c r="J7" s="49"/>
      <c r="K7" s="49"/>
      <c r="L7" s="49"/>
      <c r="M7" s="53"/>
      <c r="N7" s="49"/>
      <c r="O7" s="49"/>
      <c r="P7" s="49"/>
      <c r="Q7" s="49"/>
      <c r="R7" s="49"/>
      <c r="S7" s="49"/>
      <c r="T7" s="49"/>
      <c r="U7" s="49"/>
      <c r="V7" s="49"/>
      <c r="W7" s="57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41">
        <f t="shared" si="6"/>
        <v>0</v>
      </c>
      <c r="AN7" s="41"/>
    </row>
    <row r="8" spans="1:40" x14ac:dyDescent="0.25">
      <c r="A8" s="61">
        <v>3</v>
      </c>
      <c r="B8" s="61">
        <f t="shared" si="1"/>
        <v>4</v>
      </c>
      <c r="C8" s="64" t="s">
        <v>20</v>
      </c>
      <c r="D8" s="63" t="s">
        <v>21</v>
      </c>
      <c r="E8" s="48">
        <f t="shared" si="2"/>
        <v>18</v>
      </c>
      <c r="F8" s="49">
        <f t="shared" si="3"/>
        <v>8</v>
      </c>
      <c r="G8" s="50">
        <f t="shared" si="4"/>
        <v>10</v>
      </c>
      <c r="H8" s="51">
        <f t="shared" si="5"/>
        <v>100</v>
      </c>
      <c r="I8" s="56"/>
      <c r="J8" s="49">
        <v>1</v>
      </c>
      <c r="K8" s="49">
        <v>1</v>
      </c>
      <c r="L8" s="49">
        <v>1</v>
      </c>
      <c r="M8" s="53">
        <v>1</v>
      </c>
      <c r="N8" s="49"/>
      <c r="O8" s="49"/>
      <c r="P8" s="49"/>
      <c r="Q8" s="49"/>
      <c r="R8" s="49">
        <v>1</v>
      </c>
      <c r="S8" s="49">
        <v>1</v>
      </c>
      <c r="T8" s="49">
        <v>1</v>
      </c>
      <c r="U8" s="49"/>
      <c r="V8" s="49"/>
      <c r="W8" s="57">
        <v>1</v>
      </c>
      <c r="X8" s="55">
        <v>1</v>
      </c>
      <c r="Y8" s="55"/>
      <c r="Z8" s="55">
        <v>1</v>
      </c>
      <c r="AA8" s="55">
        <v>1</v>
      </c>
      <c r="AB8" s="55">
        <v>1</v>
      </c>
      <c r="AC8" s="55">
        <v>1</v>
      </c>
      <c r="AD8" s="55"/>
      <c r="AE8" s="55">
        <v>1</v>
      </c>
      <c r="AF8" s="55"/>
      <c r="AG8" s="55"/>
      <c r="AH8" s="55">
        <v>1</v>
      </c>
      <c r="AI8" s="55">
        <v>1</v>
      </c>
      <c r="AJ8" s="55"/>
      <c r="AK8" s="55">
        <v>1</v>
      </c>
      <c r="AL8" s="55">
        <v>1</v>
      </c>
      <c r="AM8" s="41">
        <f t="shared" si="6"/>
        <v>67</v>
      </c>
      <c r="AN8" s="41"/>
    </row>
    <row r="9" spans="1:40" x14ac:dyDescent="0.25">
      <c r="A9" s="61">
        <v>15</v>
      </c>
      <c r="B9" s="61">
        <f t="shared" si="1"/>
        <v>5</v>
      </c>
      <c r="C9" s="64" t="s">
        <v>44</v>
      </c>
      <c r="D9" s="63" t="s">
        <v>48</v>
      </c>
      <c r="E9" s="48">
        <f t="shared" si="2"/>
        <v>17</v>
      </c>
      <c r="F9" s="49">
        <f t="shared" si="3"/>
        <v>11</v>
      </c>
      <c r="G9" s="50">
        <f t="shared" si="4"/>
        <v>6</v>
      </c>
      <c r="H9" s="51">
        <f t="shared" si="5"/>
        <v>101</v>
      </c>
      <c r="I9" s="56">
        <v>1</v>
      </c>
      <c r="J9" s="49">
        <v>1</v>
      </c>
      <c r="K9" s="49">
        <v>1</v>
      </c>
      <c r="L9" s="49">
        <v>1</v>
      </c>
      <c r="M9" s="53">
        <v>1</v>
      </c>
      <c r="N9" s="49"/>
      <c r="O9" s="49">
        <v>1</v>
      </c>
      <c r="P9" s="49"/>
      <c r="Q9" s="49">
        <v>1</v>
      </c>
      <c r="R9" s="49">
        <v>1</v>
      </c>
      <c r="S9" s="49">
        <v>1</v>
      </c>
      <c r="T9" s="49"/>
      <c r="U9" s="49">
        <v>1</v>
      </c>
      <c r="V9" s="49"/>
      <c r="W9" s="57">
        <v>1</v>
      </c>
      <c r="X9" s="55"/>
      <c r="Y9" s="55"/>
      <c r="Z9" s="55">
        <v>1</v>
      </c>
      <c r="AA9" s="55"/>
      <c r="AB9" s="55">
        <v>1</v>
      </c>
      <c r="AC9" s="55">
        <v>1</v>
      </c>
      <c r="AD9" s="55"/>
      <c r="AE9" s="55">
        <v>1</v>
      </c>
      <c r="AF9" s="55"/>
      <c r="AG9" s="55"/>
      <c r="AH9" s="55"/>
      <c r="AI9" s="55">
        <v>1</v>
      </c>
      <c r="AJ9" s="55"/>
      <c r="AK9" s="55">
        <v>1</v>
      </c>
      <c r="AL9" s="55"/>
      <c r="AM9" s="41">
        <f t="shared" si="6"/>
        <v>63</v>
      </c>
      <c r="AN9" s="41"/>
    </row>
    <row r="10" spans="1:40" hidden="1" x14ac:dyDescent="0.25">
      <c r="A10" s="61">
        <v>8</v>
      </c>
      <c r="B10" s="61">
        <f t="shared" si="1"/>
        <v>13</v>
      </c>
      <c r="C10" s="64" t="s">
        <v>32</v>
      </c>
      <c r="D10" s="63" t="s">
        <v>33</v>
      </c>
      <c r="E10" s="48">
        <f t="shared" si="2"/>
        <v>0</v>
      </c>
      <c r="F10" s="49">
        <f t="shared" si="3"/>
        <v>0</v>
      </c>
      <c r="G10" s="50">
        <f t="shared" si="4"/>
        <v>0</v>
      </c>
      <c r="H10" s="51">
        <f t="shared" si="5"/>
        <v>0</v>
      </c>
      <c r="I10" s="56"/>
      <c r="J10" s="49"/>
      <c r="K10" s="49"/>
      <c r="L10" s="49"/>
      <c r="M10" s="53"/>
      <c r="N10" s="49"/>
      <c r="O10" s="49"/>
      <c r="P10" s="49"/>
      <c r="Q10" s="49"/>
      <c r="R10" s="49"/>
      <c r="S10" s="49"/>
      <c r="T10" s="49"/>
      <c r="U10" s="49"/>
      <c r="V10" s="49"/>
      <c r="W10" s="57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41">
        <f t="shared" si="6"/>
        <v>0</v>
      </c>
      <c r="AN10" s="41"/>
    </row>
    <row r="11" spans="1:40" hidden="1" x14ac:dyDescent="0.25">
      <c r="A11" s="61">
        <v>9</v>
      </c>
      <c r="B11" s="61">
        <f t="shared" si="1"/>
        <v>13</v>
      </c>
      <c r="C11" s="64" t="s">
        <v>61</v>
      </c>
      <c r="D11" s="63" t="s">
        <v>35</v>
      </c>
      <c r="E11" s="48">
        <f t="shared" si="2"/>
        <v>0</v>
      </c>
      <c r="F11" s="49">
        <f t="shared" si="3"/>
        <v>0</v>
      </c>
      <c r="G11" s="50">
        <f t="shared" si="4"/>
        <v>0</v>
      </c>
      <c r="H11" s="51">
        <f t="shared" si="5"/>
        <v>0</v>
      </c>
      <c r="I11" s="56"/>
      <c r="J11" s="49"/>
      <c r="K11" s="49"/>
      <c r="L11" s="49"/>
      <c r="M11" s="53"/>
      <c r="N11" s="49"/>
      <c r="O11" s="49"/>
      <c r="P11" s="49"/>
      <c r="Q11" s="49"/>
      <c r="R11" s="49"/>
      <c r="S11" s="49"/>
      <c r="T11" s="49"/>
      <c r="U11" s="49"/>
      <c r="V11" s="49"/>
      <c r="W11" s="57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41">
        <f t="shared" si="6"/>
        <v>0</v>
      </c>
      <c r="AN11" s="41"/>
    </row>
    <row r="12" spans="1:40" x14ac:dyDescent="0.25">
      <c r="A12" s="61">
        <v>6</v>
      </c>
      <c r="B12" s="61">
        <f t="shared" si="1"/>
        <v>6</v>
      </c>
      <c r="C12" s="64" t="s">
        <v>28</v>
      </c>
      <c r="D12" s="63" t="s">
        <v>29</v>
      </c>
      <c r="E12" s="48">
        <f t="shared" si="2"/>
        <v>17</v>
      </c>
      <c r="F12" s="49">
        <f t="shared" si="3"/>
        <v>8</v>
      </c>
      <c r="G12" s="50">
        <f t="shared" si="4"/>
        <v>9</v>
      </c>
      <c r="H12" s="51">
        <f t="shared" si="5"/>
        <v>98</v>
      </c>
      <c r="I12" s="56"/>
      <c r="J12" s="49"/>
      <c r="K12" s="49"/>
      <c r="L12" s="49">
        <v>1</v>
      </c>
      <c r="M12" s="53">
        <v>1</v>
      </c>
      <c r="N12" s="49"/>
      <c r="O12" s="49">
        <v>1</v>
      </c>
      <c r="P12" s="49">
        <v>1</v>
      </c>
      <c r="Q12" s="49">
        <v>1</v>
      </c>
      <c r="R12" s="49">
        <v>1</v>
      </c>
      <c r="S12" s="49">
        <v>1</v>
      </c>
      <c r="T12" s="49">
        <v>1</v>
      </c>
      <c r="U12" s="49"/>
      <c r="V12" s="49"/>
      <c r="W12" s="57"/>
      <c r="X12" s="55">
        <v>1</v>
      </c>
      <c r="Y12" s="55"/>
      <c r="Z12" s="55">
        <v>1</v>
      </c>
      <c r="AA12" s="55">
        <v>1</v>
      </c>
      <c r="AB12" s="55"/>
      <c r="AC12" s="55">
        <v>1</v>
      </c>
      <c r="AD12" s="55">
        <v>1</v>
      </c>
      <c r="AE12" s="55"/>
      <c r="AF12" s="55"/>
      <c r="AG12" s="55"/>
      <c r="AH12" s="55">
        <v>1</v>
      </c>
      <c r="AI12" s="55">
        <v>1</v>
      </c>
      <c r="AJ12" s="55">
        <v>1</v>
      </c>
      <c r="AK12" s="55"/>
      <c r="AL12" s="55">
        <v>1</v>
      </c>
      <c r="AM12" s="41">
        <f t="shared" si="6"/>
        <v>63</v>
      </c>
      <c r="AN12" s="41"/>
    </row>
    <row r="13" spans="1:40" x14ac:dyDescent="0.25">
      <c r="A13" s="61">
        <v>14</v>
      </c>
      <c r="B13" s="61">
        <f t="shared" si="1"/>
        <v>7</v>
      </c>
      <c r="C13" s="64" t="s">
        <v>43</v>
      </c>
      <c r="D13" s="63" t="s">
        <v>62</v>
      </c>
      <c r="E13" s="48">
        <f t="shared" si="2"/>
        <v>17</v>
      </c>
      <c r="F13" s="49">
        <f t="shared" si="3"/>
        <v>8</v>
      </c>
      <c r="G13" s="50">
        <f t="shared" si="4"/>
        <v>9</v>
      </c>
      <c r="H13" s="51">
        <f t="shared" si="5"/>
        <v>97</v>
      </c>
      <c r="I13" s="56">
        <v>1</v>
      </c>
      <c r="J13" s="49">
        <v>1</v>
      </c>
      <c r="K13" s="49">
        <v>1</v>
      </c>
      <c r="L13" s="49"/>
      <c r="M13" s="53">
        <v>1</v>
      </c>
      <c r="N13" s="49"/>
      <c r="O13" s="49"/>
      <c r="P13" s="49"/>
      <c r="Q13" s="49">
        <v>1</v>
      </c>
      <c r="R13" s="49">
        <v>1</v>
      </c>
      <c r="S13" s="49">
        <v>1</v>
      </c>
      <c r="T13" s="49"/>
      <c r="U13" s="49"/>
      <c r="V13" s="49"/>
      <c r="W13" s="57">
        <v>1</v>
      </c>
      <c r="X13" s="55">
        <v>1</v>
      </c>
      <c r="Y13" s="55"/>
      <c r="Z13" s="55">
        <v>1</v>
      </c>
      <c r="AA13" s="55">
        <v>1</v>
      </c>
      <c r="AB13" s="55"/>
      <c r="AC13" s="55">
        <v>1</v>
      </c>
      <c r="AD13" s="55">
        <v>1</v>
      </c>
      <c r="AE13" s="55"/>
      <c r="AF13" s="55"/>
      <c r="AG13" s="55">
        <v>1</v>
      </c>
      <c r="AH13" s="55">
        <v>1</v>
      </c>
      <c r="AI13" s="55"/>
      <c r="AJ13" s="55">
        <v>1</v>
      </c>
      <c r="AK13" s="55">
        <v>1</v>
      </c>
      <c r="AL13" s="55"/>
      <c r="AM13" s="41">
        <f t="shared" si="6"/>
        <v>63</v>
      </c>
      <c r="AN13" s="41"/>
    </row>
    <row r="14" spans="1:40" x14ac:dyDescent="0.25">
      <c r="A14" s="61">
        <v>2</v>
      </c>
      <c r="B14" s="61">
        <f t="shared" si="1"/>
        <v>8</v>
      </c>
      <c r="C14" s="64" t="s">
        <v>26</v>
      </c>
      <c r="D14" s="63" t="s">
        <v>18</v>
      </c>
      <c r="E14" s="48">
        <f t="shared" si="2"/>
        <v>14</v>
      </c>
      <c r="F14" s="49">
        <f t="shared" si="3"/>
        <v>5</v>
      </c>
      <c r="G14" s="50">
        <f t="shared" si="4"/>
        <v>9</v>
      </c>
      <c r="H14" s="51">
        <f t="shared" si="5"/>
        <v>82</v>
      </c>
      <c r="I14" s="56"/>
      <c r="J14" s="49"/>
      <c r="K14" s="49"/>
      <c r="L14" s="49"/>
      <c r="M14" s="53">
        <v>1</v>
      </c>
      <c r="N14" s="49"/>
      <c r="O14" s="49"/>
      <c r="P14" s="49">
        <v>1</v>
      </c>
      <c r="Q14" s="49"/>
      <c r="R14" s="49">
        <v>1</v>
      </c>
      <c r="S14" s="49"/>
      <c r="T14" s="49"/>
      <c r="U14" s="49">
        <v>1</v>
      </c>
      <c r="V14" s="49"/>
      <c r="W14" s="57">
        <v>1</v>
      </c>
      <c r="X14" s="55">
        <v>1</v>
      </c>
      <c r="Y14" s="55">
        <v>1</v>
      </c>
      <c r="Z14" s="55"/>
      <c r="AA14" s="55">
        <v>1</v>
      </c>
      <c r="AB14" s="55">
        <v>1</v>
      </c>
      <c r="AC14" s="55">
        <v>1</v>
      </c>
      <c r="AD14" s="55">
        <v>1</v>
      </c>
      <c r="AE14" s="55">
        <v>1</v>
      </c>
      <c r="AF14" s="55"/>
      <c r="AG14" s="55">
        <v>1</v>
      </c>
      <c r="AH14" s="55"/>
      <c r="AI14" s="55"/>
      <c r="AJ14" s="55">
        <v>1</v>
      </c>
      <c r="AK14" s="55"/>
      <c r="AL14" s="55"/>
      <c r="AM14" s="41">
        <f t="shared" si="6"/>
        <v>52</v>
      </c>
      <c r="AN14" s="41"/>
    </row>
    <row r="15" spans="1:40" hidden="1" x14ac:dyDescent="0.25">
      <c r="A15" s="61">
        <v>13</v>
      </c>
      <c r="B15" s="61">
        <f t="shared" si="1"/>
        <v>13</v>
      </c>
      <c r="C15" s="64" t="s">
        <v>41</v>
      </c>
      <c r="D15" s="63" t="s">
        <v>63</v>
      </c>
      <c r="E15" s="48">
        <f t="shared" si="2"/>
        <v>0</v>
      </c>
      <c r="F15" s="49">
        <f t="shared" si="3"/>
        <v>0</v>
      </c>
      <c r="G15" s="50">
        <f t="shared" si="4"/>
        <v>0</v>
      </c>
      <c r="H15" s="51">
        <f t="shared" si="5"/>
        <v>0</v>
      </c>
      <c r="I15" s="56"/>
      <c r="J15" s="49"/>
      <c r="K15" s="49"/>
      <c r="L15" s="49"/>
      <c r="M15" s="53"/>
      <c r="N15" s="49"/>
      <c r="O15" s="49"/>
      <c r="P15" s="49"/>
      <c r="Q15" s="49"/>
      <c r="R15" s="49"/>
      <c r="S15" s="49"/>
      <c r="T15" s="49"/>
      <c r="U15" s="49"/>
      <c r="V15" s="49"/>
      <c r="W15" s="57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41">
        <f t="shared" si="6"/>
        <v>0</v>
      </c>
      <c r="AN15" s="41"/>
    </row>
    <row r="16" spans="1:40" x14ac:dyDescent="0.25">
      <c r="A16" s="61">
        <v>10</v>
      </c>
      <c r="B16" s="61">
        <f t="shared" si="1"/>
        <v>9</v>
      </c>
      <c r="C16" s="64" t="s">
        <v>36</v>
      </c>
      <c r="D16" s="63" t="s">
        <v>29</v>
      </c>
      <c r="E16" s="48">
        <f t="shared" si="2"/>
        <v>13</v>
      </c>
      <c r="F16" s="49">
        <f t="shared" si="3"/>
        <v>7</v>
      </c>
      <c r="G16" s="50">
        <f t="shared" si="4"/>
        <v>6</v>
      </c>
      <c r="H16" s="51">
        <f t="shared" si="5"/>
        <v>68</v>
      </c>
      <c r="I16" s="56"/>
      <c r="J16" s="49">
        <v>1</v>
      </c>
      <c r="K16" s="49"/>
      <c r="L16" s="49"/>
      <c r="M16" s="53">
        <v>1</v>
      </c>
      <c r="N16" s="49"/>
      <c r="O16" s="49">
        <v>1</v>
      </c>
      <c r="P16" s="49"/>
      <c r="Q16" s="49">
        <v>1</v>
      </c>
      <c r="R16" s="49">
        <v>1</v>
      </c>
      <c r="S16" s="49">
        <v>1</v>
      </c>
      <c r="T16" s="49"/>
      <c r="U16" s="49"/>
      <c r="V16" s="49"/>
      <c r="W16" s="57">
        <v>1</v>
      </c>
      <c r="X16" s="55"/>
      <c r="Y16" s="55"/>
      <c r="Z16" s="55"/>
      <c r="AA16" s="55">
        <v>1</v>
      </c>
      <c r="AB16" s="55">
        <v>1</v>
      </c>
      <c r="AC16" s="55">
        <v>1</v>
      </c>
      <c r="AD16" s="55">
        <v>1</v>
      </c>
      <c r="AE16" s="55"/>
      <c r="AF16" s="55"/>
      <c r="AG16" s="55"/>
      <c r="AH16" s="55"/>
      <c r="AI16" s="55">
        <v>1</v>
      </c>
      <c r="AJ16" s="55">
        <v>1</v>
      </c>
      <c r="AK16" s="55"/>
      <c r="AL16" s="55"/>
      <c r="AM16" s="41">
        <f t="shared" si="6"/>
        <v>49</v>
      </c>
      <c r="AN16" s="41"/>
    </row>
    <row r="17" spans="1:40" x14ac:dyDescent="0.25">
      <c r="A17" s="61">
        <v>17</v>
      </c>
      <c r="B17" s="61">
        <f t="shared" si="1"/>
        <v>10</v>
      </c>
      <c r="C17" s="64" t="s">
        <v>77</v>
      </c>
      <c r="D17" s="63" t="s">
        <v>78</v>
      </c>
      <c r="E17" s="48">
        <f t="shared" si="2"/>
        <v>11</v>
      </c>
      <c r="F17" s="49">
        <f t="shared" si="3"/>
        <v>2</v>
      </c>
      <c r="G17" s="50">
        <f t="shared" si="4"/>
        <v>9</v>
      </c>
      <c r="H17" s="51">
        <f t="shared" si="5"/>
        <v>62</v>
      </c>
      <c r="I17" s="82"/>
      <c r="J17" s="49"/>
      <c r="K17" s="49"/>
      <c r="L17" s="49">
        <v>1</v>
      </c>
      <c r="M17" s="53"/>
      <c r="N17" s="49"/>
      <c r="O17" s="49"/>
      <c r="P17" s="49">
        <v>1</v>
      </c>
      <c r="Q17" s="49"/>
      <c r="R17" s="49"/>
      <c r="S17" s="49"/>
      <c r="T17" s="49"/>
      <c r="U17" s="49"/>
      <c r="V17" s="49"/>
      <c r="W17" s="57"/>
      <c r="X17" s="55"/>
      <c r="Y17" s="55">
        <v>1</v>
      </c>
      <c r="Z17" s="55">
        <v>1</v>
      </c>
      <c r="AA17" s="55">
        <v>1</v>
      </c>
      <c r="AB17" s="55">
        <v>1</v>
      </c>
      <c r="AC17" s="55">
        <v>1</v>
      </c>
      <c r="AD17" s="55">
        <v>1</v>
      </c>
      <c r="AE17" s="55">
        <v>1</v>
      </c>
      <c r="AF17" s="55"/>
      <c r="AG17" s="55"/>
      <c r="AH17" s="55"/>
      <c r="AI17" s="55"/>
      <c r="AJ17" s="55"/>
      <c r="AK17" s="55">
        <v>1</v>
      </c>
      <c r="AL17" s="55">
        <v>1</v>
      </c>
      <c r="AM17" s="41">
        <f t="shared" si="6"/>
        <v>41</v>
      </c>
      <c r="AN17" s="41"/>
    </row>
    <row r="18" spans="1:40" hidden="1" x14ac:dyDescent="0.25">
      <c r="A18" s="61">
        <v>16</v>
      </c>
      <c r="B18" s="61">
        <f t="shared" si="1"/>
        <v>13</v>
      </c>
      <c r="C18" s="64" t="s">
        <v>45</v>
      </c>
      <c r="D18" s="63" t="s">
        <v>46</v>
      </c>
      <c r="E18" s="48">
        <f t="shared" si="2"/>
        <v>0</v>
      </c>
      <c r="F18" s="49">
        <f t="shared" si="3"/>
        <v>0</v>
      </c>
      <c r="G18" s="50">
        <f t="shared" si="4"/>
        <v>0</v>
      </c>
      <c r="H18" s="51">
        <f t="shared" si="5"/>
        <v>0</v>
      </c>
      <c r="I18" s="56"/>
      <c r="J18" s="49"/>
      <c r="K18" s="49"/>
      <c r="L18" s="49"/>
      <c r="M18" s="53"/>
      <c r="N18" s="49"/>
      <c r="O18" s="49"/>
      <c r="P18" s="49"/>
      <c r="Q18" s="49"/>
      <c r="R18" s="49"/>
      <c r="S18" s="49"/>
      <c r="T18" s="49"/>
      <c r="U18" s="49"/>
      <c r="V18" s="49"/>
      <c r="W18" s="57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41">
        <f t="shared" si="6"/>
        <v>0</v>
      </c>
      <c r="AN18" s="41"/>
    </row>
    <row r="19" spans="1:40" x14ac:dyDescent="0.25">
      <c r="A19" s="80">
        <v>12</v>
      </c>
      <c r="B19" s="61">
        <f t="shared" si="1"/>
        <v>11</v>
      </c>
      <c r="C19" s="64" t="s">
        <v>39</v>
      </c>
      <c r="D19" s="63" t="s">
        <v>40</v>
      </c>
      <c r="E19" s="48">
        <f t="shared" si="2"/>
        <v>4</v>
      </c>
      <c r="F19" s="49">
        <f t="shared" si="3"/>
        <v>0</v>
      </c>
      <c r="G19" s="50">
        <f t="shared" si="4"/>
        <v>4</v>
      </c>
      <c r="H19" s="51">
        <f t="shared" si="5"/>
        <v>17</v>
      </c>
      <c r="I19" s="56"/>
      <c r="J19" s="49"/>
      <c r="K19" s="49"/>
      <c r="L19" s="49"/>
      <c r="M19" s="53"/>
      <c r="N19" s="49"/>
      <c r="O19" s="49"/>
      <c r="P19" s="49"/>
      <c r="Q19" s="49"/>
      <c r="R19" s="49"/>
      <c r="S19" s="49"/>
      <c r="T19" s="49"/>
      <c r="U19" s="49"/>
      <c r="V19" s="49"/>
      <c r="W19" s="57"/>
      <c r="X19" s="55"/>
      <c r="Y19" s="55"/>
      <c r="Z19" s="55">
        <v>1</v>
      </c>
      <c r="AA19" s="55">
        <v>1</v>
      </c>
      <c r="AB19" s="55"/>
      <c r="AC19" s="55"/>
      <c r="AD19" s="55"/>
      <c r="AE19" s="55">
        <v>1</v>
      </c>
      <c r="AF19" s="55"/>
      <c r="AG19" s="55"/>
      <c r="AH19" s="55"/>
      <c r="AI19" s="55"/>
      <c r="AJ19" s="55">
        <v>1</v>
      </c>
      <c r="AK19" s="55"/>
      <c r="AL19" s="55"/>
      <c r="AM19" s="41">
        <f t="shared" si="6"/>
        <v>15</v>
      </c>
      <c r="AN19" s="41"/>
    </row>
    <row r="20" spans="1:40" x14ac:dyDescent="0.25">
      <c r="A20" s="81">
        <v>18</v>
      </c>
      <c r="B20" s="61">
        <f t="shared" si="1"/>
        <v>12</v>
      </c>
      <c r="C20" s="79" t="s">
        <v>81</v>
      </c>
      <c r="D20" s="63" t="s">
        <v>48</v>
      </c>
      <c r="E20" s="48">
        <f t="shared" si="2"/>
        <v>2</v>
      </c>
      <c r="F20" s="49">
        <f t="shared" si="3"/>
        <v>0</v>
      </c>
      <c r="G20" s="50">
        <f t="shared" si="4"/>
        <v>2</v>
      </c>
      <c r="H20" s="51">
        <f t="shared" si="5"/>
        <v>10</v>
      </c>
      <c r="I20" s="56"/>
      <c r="J20" s="49"/>
      <c r="K20" s="49"/>
      <c r="L20" s="49"/>
      <c r="M20" s="53"/>
      <c r="N20" s="49"/>
      <c r="O20" s="49"/>
      <c r="P20" s="49"/>
      <c r="Q20" s="49"/>
      <c r="R20" s="49"/>
      <c r="S20" s="49"/>
      <c r="T20" s="49"/>
      <c r="U20" s="49"/>
      <c r="V20" s="49"/>
      <c r="W20" s="57"/>
      <c r="X20" s="55"/>
      <c r="Y20" s="55"/>
      <c r="Z20" s="55"/>
      <c r="AA20" s="55"/>
      <c r="AB20" s="55">
        <v>1</v>
      </c>
      <c r="AC20" s="55"/>
      <c r="AD20" s="55"/>
      <c r="AE20" s="55"/>
      <c r="AF20" s="55"/>
      <c r="AG20" s="55"/>
      <c r="AH20" s="55"/>
      <c r="AI20" s="55"/>
      <c r="AJ20" s="55"/>
      <c r="AK20" s="55">
        <v>1</v>
      </c>
      <c r="AL20" s="55"/>
      <c r="AM20" s="41">
        <f t="shared" si="6"/>
        <v>8</v>
      </c>
      <c r="AN20" s="41"/>
    </row>
    <row r="21" spans="1:40" hidden="1" x14ac:dyDescent="0.25">
      <c r="A21" s="81">
        <v>22</v>
      </c>
      <c r="B21" s="61">
        <f t="shared" si="1"/>
        <v>13</v>
      </c>
      <c r="C21" s="79" t="s">
        <v>47</v>
      </c>
      <c r="D21" s="23" t="s">
        <v>49</v>
      </c>
      <c r="E21" s="48">
        <f t="shared" si="2"/>
        <v>0</v>
      </c>
      <c r="F21" s="49">
        <f t="shared" si="3"/>
        <v>0</v>
      </c>
      <c r="G21" s="50">
        <f t="shared" si="4"/>
        <v>0</v>
      </c>
      <c r="H21" s="51">
        <f t="shared" si="5"/>
        <v>0</v>
      </c>
      <c r="I21" s="56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57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41">
        <f t="shared" si="6"/>
        <v>0</v>
      </c>
      <c r="AN21" s="41"/>
    </row>
    <row r="22" spans="1:40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>
        <f t="shared" si="6"/>
        <v>0</v>
      </c>
      <c r="AN22" s="41"/>
    </row>
    <row r="23" spans="1:40" x14ac:dyDescent="0.25">
      <c r="H23" s="41"/>
      <c r="AM23" s="41">
        <f t="shared" si="6"/>
        <v>0</v>
      </c>
    </row>
    <row r="24" spans="1:40" x14ac:dyDescent="0.25">
      <c r="H24" s="41"/>
      <c r="AM24" s="41">
        <f t="shared" si="6"/>
        <v>0</v>
      </c>
    </row>
    <row r="25" spans="1:40" x14ac:dyDescent="0.25">
      <c r="H25" s="41"/>
      <c r="AM25" s="41">
        <f t="shared" si="6"/>
        <v>0</v>
      </c>
    </row>
    <row r="26" spans="1:40" x14ac:dyDescent="0.25">
      <c r="H26" s="41"/>
      <c r="AM26" s="41">
        <f t="shared" si="6"/>
        <v>0</v>
      </c>
    </row>
    <row r="27" spans="1:40" x14ac:dyDescent="0.25">
      <c r="H27" s="41"/>
      <c r="AM27" s="41">
        <f t="shared" si="6"/>
        <v>0</v>
      </c>
    </row>
    <row r="28" spans="1:40" x14ac:dyDescent="0.25">
      <c r="H28" s="41"/>
      <c r="AM28" s="41">
        <f t="shared" si="6"/>
        <v>0</v>
      </c>
    </row>
    <row r="29" spans="1:40" x14ac:dyDescent="0.25">
      <c r="H29" s="41"/>
      <c r="AM29" s="41">
        <f t="shared" si="6"/>
        <v>0</v>
      </c>
    </row>
    <row r="30" spans="1:40" x14ac:dyDescent="0.25">
      <c r="H30" s="41"/>
      <c r="AM30" s="41">
        <f t="shared" si="6"/>
        <v>0</v>
      </c>
    </row>
    <row r="31" spans="1:40" x14ac:dyDescent="0.25">
      <c r="H31" s="41"/>
      <c r="AM31" s="41">
        <f t="shared" si="6"/>
        <v>0</v>
      </c>
    </row>
    <row r="32" spans="1:40" x14ac:dyDescent="0.25">
      <c r="H32" s="41"/>
    </row>
    <row r="33" spans="8:8" x14ac:dyDescent="0.25">
      <c r="H33" s="41"/>
    </row>
    <row r="34" spans="8:8" x14ac:dyDescent="0.25">
      <c r="H34" s="41"/>
    </row>
    <row r="35" spans="8:8" x14ac:dyDescent="0.25">
      <c r="H35" s="41"/>
    </row>
    <row r="36" spans="8:8" x14ac:dyDescent="0.25">
      <c r="H36" s="41"/>
    </row>
    <row r="37" spans="8:8" x14ac:dyDescent="0.25">
      <c r="H37" s="41"/>
    </row>
  </sheetData>
  <sortState ref="A3:AM31">
    <sortCondition ref="B3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topLeftCell="A2" zoomScaleNormal="100" workbookViewId="0">
      <selection sqref="A1:XFD1"/>
    </sheetView>
  </sheetViews>
  <sheetFormatPr defaultRowHeight="15" x14ac:dyDescent="0.25"/>
  <cols>
    <col min="1" max="1" width="7.28515625" bestFit="1" customWidth="1"/>
    <col min="2" max="2" width="6.42578125" customWidth="1"/>
    <col min="3" max="3" width="25.140625" bestFit="1" customWidth="1"/>
    <col min="4" max="4" width="28.140625" customWidth="1"/>
    <col min="5" max="5" width="6.140625" bestFit="1" customWidth="1"/>
    <col min="6" max="7" width="5.5703125" bestFit="1" customWidth="1"/>
    <col min="8" max="8" width="7.7109375" customWidth="1"/>
    <col min="9" max="23" width="3" customWidth="1"/>
    <col min="24" max="37" width="3" bestFit="1" customWidth="1"/>
    <col min="38" max="38" width="3" customWidth="1"/>
    <col min="39" max="39" width="2.42578125" hidden="1" customWidth="1"/>
  </cols>
  <sheetData>
    <row r="1" spans="1:40" hidden="1" x14ac:dyDescent="0.25">
      <c r="A1" s="41" t="s">
        <v>8</v>
      </c>
      <c r="B1" s="41" t="s">
        <v>8</v>
      </c>
      <c r="C1" s="41">
        <v>11</v>
      </c>
      <c r="D1" s="41"/>
      <c r="E1" s="41"/>
      <c r="F1" s="41"/>
      <c r="G1" s="41"/>
      <c r="H1" s="41"/>
      <c r="I1" s="41">
        <f>$C$1+1-SUM(I3:I31)</f>
        <v>9</v>
      </c>
      <c r="J1" s="41">
        <f t="shared" ref="J1:AL1" si="0">$C$1+1-SUM(J3:J31)</f>
        <v>4</v>
      </c>
      <c r="K1" s="41">
        <f t="shared" si="0"/>
        <v>8</v>
      </c>
      <c r="L1" s="41">
        <f t="shared" si="0"/>
        <v>9</v>
      </c>
      <c r="M1" s="41">
        <f>$C$1+1-SUM(M3:M31)</f>
        <v>6</v>
      </c>
      <c r="N1" s="41">
        <f t="shared" si="0"/>
        <v>4</v>
      </c>
      <c r="O1" s="41">
        <f t="shared" si="0"/>
        <v>7</v>
      </c>
      <c r="P1" s="41">
        <f t="shared" si="0"/>
        <v>9</v>
      </c>
      <c r="Q1" s="41">
        <f t="shared" si="0"/>
        <v>5</v>
      </c>
      <c r="R1" s="41">
        <f t="shared" si="0"/>
        <v>3</v>
      </c>
      <c r="S1" s="41">
        <f t="shared" si="0"/>
        <v>3</v>
      </c>
      <c r="T1" s="41">
        <f t="shared" si="0"/>
        <v>10</v>
      </c>
      <c r="U1" s="41">
        <f t="shared" si="0"/>
        <v>11</v>
      </c>
      <c r="V1" s="41">
        <f t="shared" si="0"/>
        <v>5</v>
      </c>
      <c r="W1" s="41">
        <f>$C$1+1-SUM(W3:W31)</f>
        <v>2</v>
      </c>
      <c r="X1" s="96">
        <f>$C$1+1-SUM(X3:X31)</f>
        <v>12</v>
      </c>
      <c r="Y1" s="41">
        <f t="shared" si="0"/>
        <v>7</v>
      </c>
      <c r="Z1" s="41">
        <f t="shared" si="0"/>
        <v>5</v>
      </c>
      <c r="AA1" s="41">
        <f t="shared" si="0"/>
        <v>5</v>
      </c>
      <c r="AB1" s="41">
        <f t="shared" si="0"/>
        <v>11</v>
      </c>
      <c r="AC1" s="41">
        <f t="shared" si="0"/>
        <v>11</v>
      </c>
      <c r="AD1" s="41">
        <f t="shared" si="0"/>
        <v>11</v>
      </c>
      <c r="AE1" s="41">
        <f t="shared" si="0"/>
        <v>10</v>
      </c>
      <c r="AF1" s="41">
        <f t="shared" si="0"/>
        <v>8</v>
      </c>
      <c r="AG1" s="41">
        <f t="shared" si="0"/>
        <v>5</v>
      </c>
      <c r="AH1" s="41">
        <f t="shared" si="0"/>
        <v>7</v>
      </c>
      <c r="AI1" s="41">
        <f t="shared" si="0"/>
        <v>8</v>
      </c>
      <c r="AJ1" s="41">
        <f t="shared" si="0"/>
        <v>2</v>
      </c>
      <c r="AK1" s="41">
        <f t="shared" si="0"/>
        <v>11</v>
      </c>
      <c r="AL1" s="41">
        <f t="shared" si="0"/>
        <v>4</v>
      </c>
      <c r="AM1" s="65" t="s">
        <v>9</v>
      </c>
      <c r="AN1" s="66"/>
    </row>
    <row r="2" spans="1:40" x14ac:dyDescent="0.25">
      <c r="A2" s="42" t="s">
        <v>5</v>
      </c>
      <c r="B2" s="42" t="s">
        <v>0</v>
      </c>
      <c r="C2" s="42" t="s">
        <v>1</v>
      </c>
      <c r="D2" s="42" t="s">
        <v>6</v>
      </c>
      <c r="E2" s="43" t="s">
        <v>2</v>
      </c>
      <c r="F2" s="42" t="s">
        <v>3</v>
      </c>
      <c r="G2" s="44" t="s">
        <v>4</v>
      </c>
      <c r="H2" s="45" t="s">
        <v>7</v>
      </c>
      <c r="I2" s="46">
        <v>1</v>
      </c>
      <c r="J2" s="46">
        <v>2</v>
      </c>
      <c r="K2" s="46">
        <v>3</v>
      </c>
      <c r="L2" s="46">
        <v>4</v>
      </c>
      <c r="M2" s="46">
        <v>5</v>
      </c>
      <c r="N2" s="46">
        <v>6</v>
      </c>
      <c r="O2" s="46">
        <v>7</v>
      </c>
      <c r="P2" s="46">
        <v>8</v>
      </c>
      <c r="Q2" s="46">
        <v>9</v>
      </c>
      <c r="R2" s="46">
        <v>10</v>
      </c>
      <c r="S2" s="46">
        <v>11</v>
      </c>
      <c r="T2" s="46">
        <v>12</v>
      </c>
      <c r="U2" s="46">
        <v>13</v>
      </c>
      <c r="V2" s="46">
        <v>14</v>
      </c>
      <c r="W2" s="46">
        <v>15</v>
      </c>
      <c r="X2" s="97">
        <v>16</v>
      </c>
      <c r="Y2" s="46">
        <v>17</v>
      </c>
      <c r="Z2" s="46">
        <v>18</v>
      </c>
      <c r="AA2" s="46">
        <v>19</v>
      </c>
      <c r="AB2" s="46">
        <v>20</v>
      </c>
      <c r="AC2" s="46">
        <v>21</v>
      </c>
      <c r="AD2" s="46">
        <v>22</v>
      </c>
      <c r="AE2" s="46">
        <v>23</v>
      </c>
      <c r="AF2" s="46">
        <v>24</v>
      </c>
      <c r="AG2" s="46">
        <v>25</v>
      </c>
      <c r="AH2" s="46">
        <v>26</v>
      </c>
      <c r="AI2" s="46">
        <v>27</v>
      </c>
      <c r="AJ2" s="46">
        <v>28</v>
      </c>
      <c r="AK2" s="46">
        <v>29</v>
      </c>
      <c r="AL2" s="46">
        <v>30</v>
      </c>
      <c r="AM2" s="47">
        <f>MAX(E3:E25)</f>
        <v>22</v>
      </c>
      <c r="AN2" s="41"/>
    </row>
    <row r="3" spans="1:40" x14ac:dyDescent="0.25">
      <c r="A3" s="67">
        <v>11</v>
      </c>
      <c r="B3" s="67">
        <f t="shared" ref="B3:B21" si="1">_xlfn.RANK.EQ(E3,$E$3:$E$20,0)+SUMPRODUCT(($E$3:$E$20=E3)*($H$3:$H$20&gt;H3))</f>
        <v>1</v>
      </c>
      <c r="C3" s="85" t="s">
        <v>37</v>
      </c>
      <c r="D3" s="70" t="s">
        <v>38</v>
      </c>
      <c r="E3" s="48">
        <f t="shared" ref="E3:E21" si="2">SUM(F3:G3)</f>
        <v>22</v>
      </c>
      <c r="F3" s="49">
        <f t="shared" ref="F3:F21" si="3">SUM(I3:W3)</f>
        <v>12</v>
      </c>
      <c r="G3" s="50">
        <f t="shared" ref="G3:G21" si="4">SUM(X3:AL3)</f>
        <v>10</v>
      </c>
      <c r="H3" s="51">
        <f t="shared" ref="H3:H21" si="5">SUMIF(I3:W3,1,$I$1:$W$1)+SUMIF(X3:AL3,1,$X$1:$AL$1)</f>
        <v>132</v>
      </c>
      <c r="I3" s="52"/>
      <c r="J3" s="53">
        <v>1</v>
      </c>
      <c r="K3" s="53">
        <v>1</v>
      </c>
      <c r="L3" s="53"/>
      <c r="M3" s="53">
        <v>1</v>
      </c>
      <c r="N3" s="53">
        <v>1</v>
      </c>
      <c r="O3" s="53">
        <v>1</v>
      </c>
      <c r="P3" s="53"/>
      <c r="Q3" s="53">
        <v>1</v>
      </c>
      <c r="R3" s="53">
        <v>1</v>
      </c>
      <c r="S3" s="53">
        <v>1</v>
      </c>
      <c r="T3" s="53">
        <v>1</v>
      </c>
      <c r="U3" s="53">
        <v>1</v>
      </c>
      <c r="V3" s="53">
        <v>1</v>
      </c>
      <c r="W3" s="54">
        <v>1</v>
      </c>
      <c r="X3" s="98"/>
      <c r="Y3" s="55">
        <v>1</v>
      </c>
      <c r="Z3" s="55">
        <v>1</v>
      </c>
      <c r="AA3" s="55">
        <v>1</v>
      </c>
      <c r="AB3" s="55"/>
      <c r="AC3" s="55"/>
      <c r="AD3" s="55"/>
      <c r="AE3" s="55">
        <v>1</v>
      </c>
      <c r="AF3" s="55">
        <v>1</v>
      </c>
      <c r="AG3" s="55">
        <v>1</v>
      </c>
      <c r="AH3" s="55">
        <v>1</v>
      </c>
      <c r="AI3" s="55"/>
      <c r="AJ3" s="55">
        <v>1</v>
      </c>
      <c r="AK3" s="55">
        <v>1</v>
      </c>
      <c r="AL3" s="55">
        <v>1</v>
      </c>
      <c r="AM3" s="41">
        <f t="shared" ref="AM3:AM31" si="6">ROUNDUP(E3/$AM$2*100,0)</f>
        <v>100</v>
      </c>
      <c r="AN3" s="41"/>
    </row>
    <row r="4" spans="1:40" x14ac:dyDescent="0.25">
      <c r="A4" s="71">
        <v>1</v>
      </c>
      <c r="B4" s="71">
        <f t="shared" si="1"/>
        <v>2</v>
      </c>
      <c r="C4" s="86" t="s">
        <v>15</v>
      </c>
      <c r="D4" s="74" t="s">
        <v>16</v>
      </c>
      <c r="E4" s="48">
        <f t="shared" si="2"/>
        <v>22</v>
      </c>
      <c r="F4" s="49">
        <f t="shared" si="3"/>
        <v>12</v>
      </c>
      <c r="G4" s="50">
        <f t="shared" si="4"/>
        <v>10</v>
      </c>
      <c r="H4" s="51">
        <f t="shared" si="5"/>
        <v>127</v>
      </c>
      <c r="I4" s="56">
        <v>1</v>
      </c>
      <c r="J4" s="53">
        <v>1</v>
      </c>
      <c r="K4" s="49"/>
      <c r="L4" s="49">
        <v>1</v>
      </c>
      <c r="M4" s="53">
        <v>1</v>
      </c>
      <c r="N4" s="49">
        <v>1</v>
      </c>
      <c r="O4" s="49">
        <v>1</v>
      </c>
      <c r="P4" s="49">
        <v>1</v>
      </c>
      <c r="Q4" s="49">
        <v>1</v>
      </c>
      <c r="R4" s="49">
        <v>1</v>
      </c>
      <c r="S4" s="49">
        <v>1</v>
      </c>
      <c r="T4" s="49"/>
      <c r="U4" s="49"/>
      <c r="V4" s="49">
        <v>1</v>
      </c>
      <c r="W4" s="57">
        <v>1</v>
      </c>
      <c r="X4" s="98"/>
      <c r="Y4" s="55">
        <v>1</v>
      </c>
      <c r="Z4" s="55">
        <v>1</v>
      </c>
      <c r="AA4" s="55">
        <v>1</v>
      </c>
      <c r="AB4" s="55"/>
      <c r="AC4" s="55"/>
      <c r="AD4" s="55"/>
      <c r="AE4" s="55">
        <v>1</v>
      </c>
      <c r="AF4" s="55">
        <v>1</v>
      </c>
      <c r="AG4" s="55">
        <v>1</v>
      </c>
      <c r="AH4" s="55">
        <v>1</v>
      </c>
      <c r="AI4" s="55">
        <v>1</v>
      </c>
      <c r="AJ4" s="55">
        <v>1</v>
      </c>
      <c r="AK4" s="55"/>
      <c r="AL4" s="55">
        <v>1</v>
      </c>
      <c r="AM4" s="41">
        <f t="shared" si="6"/>
        <v>100</v>
      </c>
      <c r="AN4" s="41"/>
    </row>
    <row r="5" spans="1:40" ht="15.75" customHeight="1" x14ac:dyDescent="0.25">
      <c r="A5" s="75">
        <v>14</v>
      </c>
      <c r="B5" s="75">
        <f t="shared" si="1"/>
        <v>3</v>
      </c>
      <c r="C5" s="77" t="s">
        <v>43</v>
      </c>
      <c r="D5" s="78" t="s">
        <v>62</v>
      </c>
      <c r="E5" s="48">
        <f t="shared" si="2"/>
        <v>19</v>
      </c>
      <c r="F5" s="49">
        <f t="shared" si="3"/>
        <v>10</v>
      </c>
      <c r="G5" s="50">
        <f t="shared" si="4"/>
        <v>9</v>
      </c>
      <c r="H5" s="51">
        <f t="shared" si="5"/>
        <v>103</v>
      </c>
      <c r="I5" s="56"/>
      <c r="J5" s="53">
        <v>1</v>
      </c>
      <c r="K5" s="49"/>
      <c r="L5" s="49">
        <v>1</v>
      </c>
      <c r="M5" s="53">
        <v>1</v>
      </c>
      <c r="N5" s="49">
        <v>1</v>
      </c>
      <c r="O5" s="49">
        <v>1</v>
      </c>
      <c r="P5" s="49">
        <v>1</v>
      </c>
      <c r="Q5" s="49"/>
      <c r="R5" s="49">
        <v>1</v>
      </c>
      <c r="S5" s="49">
        <v>1</v>
      </c>
      <c r="T5" s="49"/>
      <c r="U5" s="49"/>
      <c r="V5" s="49">
        <v>1</v>
      </c>
      <c r="W5" s="57">
        <v>1</v>
      </c>
      <c r="X5" s="98"/>
      <c r="Y5" s="55">
        <v>1</v>
      </c>
      <c r="Z5" s="55">
        <v>1</v>
      </c>
      <c r="AA5" s="55">
        <v>1</v>
      </c>
      <c r="AB5" s="55"/>
      <c r="AC5" s="55"/>
      <c r="AD5" s="55"/>
      <c r="AE5" s="55"/>
      <c r="AF5" s="55">
        <v>1</v>
      </c>
      <c r="AG5" s="55">
        <v>1</v>
      </c>
      <c r="AH5" s="55">
        <v>1</v>
      </c>
      <c r="AI5" s="55">
        <v>1</v>
      </c>
      <c r="AJ5" s="55">
        <v>1</v>
      </c>
      <c r="AK5" s="55"/>
      <c r="AL5" s="55">
        <v>1</v>
      </c>
      <c r="AM5" s="41">
        <f t="shared" si="6"/>
        <v>87</v>
      </c>
      <c r="AN5" s="41"/>
    </row>
    <row r="6" spans="1:40" hidden="1" x14ac:dyDescent="0.25">
      <c r="A6" s="61">
        <v>4</v>
      </c>
      <c r="B6" s="61">
        <f t="shared" si="1"/>
        <v>12</v>
      </c>
      <c r="C6" s="64" t="s">
        <v>23</v>
      </c>
      <c r="D6" s="63" t="s">
        <v>24</v>
      </c>
      <c r="E6" s="48">
        <f t="shared" si="2"/>
        <v>0</v>
      </c>
      <c r="F6" s="49">
        <f t="shared" si="3"/>
        <v>0</v>
      </c>
      <c r="G6" s="50">
        <f t="shared" si="4"/>
        <v>0</v>
      </c>
      <c r="H6" s="51">
        <f t="shared" si="5"/>
        <v>0</v>
      </c>
      <c r="I6" s="56"/>
      <c r="J6" s="53"/>
      <c r="K6" s="49"/>
      <c r="L6" s="49"/>
      <c r="M6" s="53"/>
      <c r="N6" s="49"/>
      <c r="O6" s="49"/>
      <c r="P6" s="49"/>
      <c r="Q6" s="49"/>
      <c r="R6" s="49"/>
      <c r="S6" s="49"/>
      <c r="T6" s="49"/>
      <c r="U6" s="49"/>
      <c r="V6" s="49"/>
      <c r="W6" s="57"/>
      <c r="X6" s="98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41">
        <f t="shared" si="6"/>
        <v>0</v>
      </c>
      <c r="AN6" s="41"/>
    </row>
    <row r="7" spans="1:40" x14ac:dyDescent="0.25">
      <c r="A7" s="61">
        <v>15</v>
      </c>
      <c r="B7" s="61">
        <f t="shared" si="1"/>
        <v>4</v>
      </c>
      <c r="C7" s="64" t="s">
        <v>44</v>
      </c>
      <c r="D7" s="63" t="s">
        <v>48</v>
      </c>
      <c r="E7" s="48">
        <f t="shared" si="2"/>
        <v>16</v>
      </c>
      <c r="F7" s="49">
        <f t="shared" si="3"/>
        <v>9</v>
      </c>
      <c r="G7" s="50">
        <f t="shared" si="4"/>
        <v>7</v>
      </c>
      <c r="H7" s="51">
        <f t="shared" si="5"/>
        <v>91</v>
      </c>
      <c r="I7" s="56">
        <v>1</v>
      </c>
      <c r="J7" s="53"/>
      <c r="K7" s="49"/>
      <c r="L7" s="49"/>
      <c r="M7" s="53">
        <v>1</v>
      </c>
      <c r="N7" s="49">
        <v>1</v>
      </c>
      <c r="O7" s="49"/>
      <c r="P7" s="49"/>
      <c r="Q7" s="49">
        <v>1</v>
      </c>
      <c r="R7" s="49">
        <v>1</v>
      </c>
      <c r="S7" s="49">
        <v>1</v>
      </c>
      <c r="T7" s="49">
        <v>1</v>
      </c>
      <c r="U7" s="49"/>
      <c r="V7" s="49">
        <v>1</v>
      </c>
      <c r="W7" s="57">
        <v>1</v>
      </c>
      <c r="X7" s="98"/>
      <c r="Y7" s="55"/>
      <c r="Z7" s="55">
        <v>1</v>
      </c>
      <c r="AA7" s="55">
        <v>1</v>
      </c>
      <c r="AB7" s="55"/>
      <c r="AC7" s="55">
        <v>1</v>
      </c>
      <c r="AD7" s="55"/>
      <c r="AE7" s="55"/>
      <c r="AF7" s="55">
        <v>1</v>
      </c>
      <c r="AG7" s="55">
        <v>1</v>
      </c>
      <c r="AH7" s="55"/>
      <c r="AI7" s="55">
        <v>1</v>
      </c>
      <c r="AJ7" s="55">
        <v>1</v>
      </c>
      <c r="AK7" s="55"/>
      <c r="AL7" s="55"/>
      <c r="AM7" s="41">
        <f t="shared" si="6"/>
        <v>73</v>
      </c>
      <c r="AN7" s="41"/>
    </row>
    <row r="8" spans="1:40" x14ac:dyDescent="0.25">
      <c r="A8" s="61">
        <v>7</v>
      </c>
      <c r="B8" s="61">
        <f t="shared" si="1"/>
        <v>5</v>
      </c>
      <c r="C8" s="64" t="s">
        <v>30</v>
      </c>
      <c r="D8" s="63" t="s">
        <v>31</v>
      </c>
      <c r="E8" s="48">
        <f t="shared" si="2"/>
        <v>16</v>
      </c>
      <c r="F8" s="49">
        <f t="shared" si="3"/>
        <v>8</v>
      </c>
      <c r="G8" s="50">
        <f t="shared" si="4"/>
        <v>8</v>
      </c>
      <c r="H8" s="51">
        <f t="shared" si="5"/>
        <v>85</v>
      </c>
      <c r="I8" s="56"/>
      <c r="J8" s="53">
        <v>1</v>
      </c>
      <c r="K8" s="49">
        <v>1</v>
      </c>
      <c r="L8" s="49">
        <v>1</v>
      </c>
      <c r="M8" s="53"/>
      <c r="N8" s="49">
        <v>1</v>
      </c>
      <c r="O8" s="49"/>
      <c r="P8" s="49"/>
      <c r="Q8" s="49"/>
      <c r="R8" s="49">
        <v>1</v>
      </c>
      <c r="S8" s="49">
        <v>1</v>
      </c>
      <c r="T8" s="49"/>
      <c r="U8" s="49"/>
      <c r="V8" s="49">
        <v>1</v>
      </c>
      <c r="W8" s="57">
        <v>1</v>
      </c>
      <c r="X8" s="98"/>
      <c r="Y8" s="55"/>
      <c r="Z8" s="55">
        <v>1</v>
      </c>
      <c r="AA8" s="55">
        <v>1</v>
      </c>
      <c r="AB8" s="55"/>
      <c r="AC8" s="55"/>
      <c r="AD8" s="55">
        <v>1</v>
      </c>
      <c r="AE8" s="55"/>
      <c r="AF8" s="55"/>
      <c r="AG8" s="55">
        <v>1</v>
      </c>
      <c r="AH8" s="55">
        <v>1</v>
      </c>
      <c r="AI8" s="55">
        <v>1</v>
      </c>
      <c r="AJ8" s="55">
        <v>1</v>
      </c>
      <c r="AK8" s="55"/>
      <c r="AL8" s="55">
        <v>1</v>
      </c>
      <c r="AM8" s="41">
        <f t="shared" si="6"/>
        <v>73</v>
      </c>
      <c r="AN8" s="41"/>
    </row>
    <row r="9" spans="1:40" x14ac:dyDescent="0.25">
      <c r="A9" s="61">
        <v>6</v>
      </c>
      <c r="B9" s="61">
        <f t="shared" si="1"/>
        <v>6</v>
      </c>
      <c r="C9" s="64" t="s">
        <v>28</v>
      </c>
      <c r="D9" s="63" t="s">
        <v>29</v>
      </c>
      <c r="E9" s="48">
        <f t="shared" si="2"/>
        <v>13</v>
      </c>
      <c r="F9" s="49">
        <f t="shared" si="3"/>
        <v>8</v>
      </c>
      <c r="G9" s="50">
        <f t="shared" si="4"/>
        <v>5</v>
      </c>
      <c r="H9" s="51">
        <f t="shared" si="5"/>
        <v>68</v>
      </c>
      <c r="I9" s="56"/>
      <c r="J9" s="53">
        <v>1</v>
      </c>
      <c r="K9" s="49">
        <v>1</v>
      </c>
      <c r="L9" s="49"/>
      <c r="M9" s="53">
        <v>1</v>
      </c>
      <c r="N9" s="49">
        <v>1</v>
      </c>
      <c r="O9" s="49">
        <v>1</v>
      </c>
      <c r="P9" s="49"/>
      <c r="Q9" s="49">
        <v>1</v>
      </c>
      <c r="R9" s="49"/>
      <c r="S9" s="49">
        <v>1</v>
      </c>
      <c r="T9" s="49"/>
      <c r="U9" s="49"/>
      <c r="V9" s="49"/>
      <c r="W9" s="57">
        <v>1</v>
      </c>
      <c r="X9" s="98"/>
      <c r="Y9" s="55">
        <v>1</v>
      </c>
      <c r="Z9" s="55">
        <v>1</v>
      </c>
      <c r="AA9" s="55"/>
      <c r="AB9" s="55">
        <v>1</v>
      </c>
      <c r="AC9" s="55"/>
      <c r="AD9" s="55"/>
      <c r="AE9" s="55"/>
      <c r="AF9" s="55"/>
      <c r="AG9" s="55"/>
      <c r="AH9" s="55"/>
      <c r="AI9" s="55"/>
      <c r="AJ9" s="55">
        <v>1</v>
      </c>
      <c r="AK9" s="55"/>
      <c r="AL9" s="55">
        <v>1</v>
      </c>
      <c r="AM9" s="41">
        <f t="shared" si="6"/>
        <v>60</v>
      </c>
      <c r="AN9" s="41"/>
    </row>
    <row r="10" spans="1:40" hidden="1" x14ac:dyDescent="0.25">
      <c r="A10" s="61">
        <v>8</v>
      </c>
      <c r="B10" s="61">
        <f t="shared" si="1"/>
        <v>12</v>
      </c>
      <c r="C10" s="64" t="s">
        <v>32</v>
      </c>
      <c r="D10" s="63" t="s">
        <v>33</v>
      </c>
      <c r="E10" s="48">
        <f t="shared" si="2"/>
        <v>0</v>
      </c>
      <c r="F10" s="49">
        <f t="shared" si="3"/>
        <v>0</v>
      </c>
      <c r="G10" s="50">
        <f t="shared" si="4"/>
        <v>0</v>
      </c>
      <c r="H10" s="51">
        <f t="shared" si="5"/>
        <v>0</v>
      </c>
      <c r="I10" s="56"/>
      <c r="J10" s="53"/>
      <c r="K10" s="49"/>
      <c r="L10" s="49"/>
      <c r="M10" s="53"/>
      <c r="N10" s="49"/>
      <c r="O10" s="49"/>
      <c r="P10" s="49"/>
      <c r="Q10" s="49"/>
      <c r="R10" s="49"/>
      <c r="S10" s="49"/>
      <c r="T10" s="49"/>
      <c r="U10" s="49"/>
      <c r="V10" s="49"/>
      <c r="W10" s="57"/>
      <c r="X10" s="98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41">
        <f t="shared" si="6"/>
        <v>0</v>
      </c>
      <c r="AN10" s="41"/>
    </row>
    <row r="11" spans="1:40" hidden="1" x14ac:dyDescent="0.25">
      <c r="A11" s="61">
        <v>9</v>
      </c>
      <c r="B11" s="61">
        <f t="shared" si="1"/>
        <v>12</v>
      </c>
      <c r="C11" s="64" t="s">
        <v>61</v>
      </c>
      <c r="D11" s="63" t="s">
        <v>35</v>
      </c>
      <c r="E11" s="48">
        <f t="shared" si="2"/>
        <v>0</v>
      </c>
      <c r="F11" s="49">
        <f t="shared" si="3"/>
        <v>0</v>
      </c>
      <c r="G11" s="50">
        <f t="shared" si="4"/>
        <v>0</v>
      </c>
      <c r="H11" s="51">
        <f t="shared" si="5"/>
        <v>0</v>
      </c>
      <c r="I11" s="56"/>
      <c r="J11" s="53"/>
      <c r="K11" s="49"/>
      <c r="L11" s="49"/>
      <c r="M11" s="53"/>
      <c r="N11" s="49"/>
      <c r="O11" s="49"/>
      <c r="P11" s="49"/>
      <c r="Q11" s="49"/>
      <c r="R11" s="49"/>
      <c r="S11" s="49"/>
      <c r="T11" s="49"/>
      <c r="U11" s="49"/>
      <c r="V11" s="49"/>
      <c r="W11" s="57"/>
      <c r="X11" s="98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41">
        <f t="shared" si="6"/>
        <v>0</v>
      </c>
      <c r="AN11" s="41"/>
    </row>
    <row r="12" spans="1:40" x14ac:dyDescent="0.25">
      <c r="A12" s="61">
        <v>3</v>
      </c>
      <c r="B12" s="61">
        <f t="shared" si="1"/>
        <v>7</v>
      </c>
      <c r="C12" s="64" t="s">
        <v>20</v>
      </c>
      <c r="D12" s="63" t="s">
        <v>21</v>
      </c>
      <c r="E12" s="48">
        <f t="shared" si="2"/>
        <v>13</v>
      </c>
      <c r="F12" s="49">
        <f t="shared" si="3"/>
        <v>9</v>
      </c>
      <c r="G12" s="50">
        <f t="shared" si="4"/>
        <v>4</v>
      </c>
      <c r="H12" s="51">
        <f t="shared" si="5"/>
        <v>65</v>
      </c>
      <c r="I12" s="56">
        <v>1</v>
      </c>
      <c r="J12" s="53">
        <v>1</v>
      </c>
      <c r="K12" s="49"/>
      <c r="L12" s="49"/>
      <c r="M12" s="53">
        <v>1</v>
      </c>
      <c r="N12" s="49">
        <v>1</v>
      </c>
      <c r="O12" s="49">
        <v>1</v>
      </c>
      <c r="P12" s="49">
        <v>1</v>
      </c>
      <c r="Q12" s="49"/>
      <c r="R12" s="49">
        <v>1</v>
      </c>
      <c r="S12" s="49">
        <v>1</v>
      </c>
      <c r="T12" s="49"/>
      <c r="U12" s="49"/>
      <c r="V12" s="49"/>
      <c r="W12" s="57">
        <v>1</v>
      </c>
      <c r="X12" s="98"/>
      <c r="Y12" s="55"/>
      <c r="Z12" s="55">
        <v>1</v>
      </c>
      <c r="AA12" s="55"/>
      <c r="AB12" s="55"/>
      <c r="AC12" s="55"/>
      <c r="AD12" s="55"/>
      <c r="AE12" s="55"/>
      <c r="AF12" s="55"/>
      <c r="AG12" s="55"/>
      <c r="AH12" s="55">
        <v>1</v>
      </c>
      <c r="AI12" s="55"/>
      <c r="AJ12" s="55">
        <v>1</v>
      </c>
      <c r="AK12" s="55"/>
      <c r="AL12" s="55">
        <v>1</v>
      </c>
      <c r="AM12" s="41">
        <f t="shared" si="6"/>
        <v>60</v>
      </c>
      <c r="AN12" s="41"/>
    </row>
    <row r="13" spans="1:40" x14ac:dyDescent="0.25">
      <c r="A13" s="61">
        <v>5</v>
      </c>
      <c r="B13" s="61">
        <f t="shared" si="1"/>
        <v>8</v>
      </c>
      <c r="C13" s="64" t="s">
        <v>27</v>
      </c>
      <c r="D13" s="63" t="s">
        <v>18</v>
      </c>
      <c r="E13" s="48">
        <f t="shared" si="2"/>
        <v>9</v>
      </c>
      <c r="F13" s="49">
        <f t="shared" si="3"/>
        <v>5</v>
      </c>
      <c r="G13" s="50">
        <f t="shared" si="4"/>
        <v>4</v>
      </c>
      <c r="H13" s="51">
        <f t="shared" si="5"/>
        <v>37</v>
      </c>
      <c r="I13" s="56"/>
      <c r="J13" s="53">
        <v>1</v>
      </c>
      <c r="K13" s="49"/>
      <c r="L13" s="49"/>
      <c r="M13" s="53"/>
      <c r="N13" s="49">
        <v>1</v>
      </c>
      <c r="O13" s="49"/>
      <c r="P13" s="49"/>
      <c r="Q13" s="49"/>
      <c r="R13" s="49">
        <v>1</v>
      </c>
      <c r="S13" s="49"/>
      <c r="T13" s="49"/>
      <c r="U13" s="49"/>
      <c r="V13" s="49">
        <v>1</v>
      </c>
      <c r="W13" s="57">
        <v>1</v>
      </c>
      <c r="X13" s="98"/>
      <c r="Y13" s="55">
        <v>1</v>
      </c>
      <c r="Z13" s="55"/>
      <c r="AA13" s="55">
        <v>1</v>
      </c>
      <c r="AB13" s="55"/>
      <c r="AC13" s="55"/>
      <c r="AD13" s="55"/>
      <c r="AE13" s="55"/>
      <c r="AF13" s="55"/>
      <c r="AG13" s="55">
        <v>1</v>
      </c>
      <c r="AH13" s="55"/>
      <c r="AI13" s="55"/>
      <c r="AJ13" s="55">
        <v>1</v>
      </c>
      <c r="AK13" s="55"/>
      <c r="AL13" s="55"/>
      <c r="AM13" s="41">
        <f t="shared" si="6"/>
        <v>41</v>
      </c>
      <c r="AN13" s="41"/>
    </row>
    <row r="14" spans="1:40" hidden="1" x14ac:dyDescent="0.25">
      <c r="A14" s="61">
        <v>12</v>
      </c>
      <c r="B14" s="61">
        <f t="shared" si="1"/>
        <v>12</v>
      </c>
      <c r="C14" s="64" t="s">
        <v>39</v>
      </c>
      <c r="D14" s="63" t="s">
        <v>40</v>
      </c>
      <c r="E14" s="48">
        <f t="shared" si="2"/>
        <v>0</v>
      </c>
      <c r="F14" s="49">
        <f t="shared" si="3"/>
        <v>0</v>
      </c>
      <c r="G14" s="50">
        <f t="shared" si="4"/>
        <v>0</v>
      </c>
      <c r="H14" s="51">
        <f t="shared" si="5"/>
        <v>0</v>
      </c>
      <c r="I14" s="56"/>
      <c r="J14" s="53"/>
      <c r="K14" s="49"/>
      <c r="L14" s="49"/>
      <c r="M14" s="53"/>
      <c r="N14" s="49"/>
      <c r="O14" s="49"/>
      <c r="P14" s="49"/>
      <c r="Q14" s="49"/>
      <c r="R14" s="49"/>
      <c r="S14" s="49"/>
      <c r="T14" s="49"/>
      <c r="U14" s="49"/>
      <c r="V14" s="49"/>
      <c r="W14" s="57"/>
      <c r="X14" s="98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41">
        <f t="shared" si="6"/>
        <v>0</v>
      </c>
      <c r="AN14" s="41"/>
    </row>
    <row r="15" spans="1:40" hidden="1" x14ac:dyDescent="0.25">
      <c r="A15" s="61">
        <v>13</v>
      </c>
      <c r="B15" s="61">
        <f t="shared" si="1"/>
        <v>12</v>
      </c>
      <c r="C15" s="64" t="s">
        <v>41</v>
      </c>
      <c r="D15" s="63" t="s">
        <v>63</v>
      </c>
      <c r="E15" s="48">
        <f t="shared" si="2"/>
        <v>0</v>
      </c>
      <c r="F15" s="49">
        <f t="shared" si="3"/>
        <v>0</v>
      </c>
      <c r="G15" s="50">
        <f t="shared" si="4"/>
        <v>0</v>
      </c>
      <c r="H15" s="51">
        <f t="shared" si="5"/>
        <v>0</v>
      </c>
      <c r="I15" s="56"/>
      <c r="J15" s="53"/>
      <c r="K15" s="49"/>
      <c r="L15" s="49"/>
      <c r="M15" s="53"/>
      <c r="N15" s="49"/>
      <c r="O15" s="49"/>
      <c r="P15" s="49"/>
      <c r="Q15" s="49"/>
      <c r="R15" s="49"/>
      <c r="S15" s="49"/>
      <c r="T15" s="49"/>
      <c r="U15" s="49"/>
      <c r="V15" s="49"/>
      <c r="W15" s="57"/>
      <c r="X15" s="98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41">
        <f t="shared" si="6"/>
        <v>0</v>
      </c>
      <c r="AN15" s="41"/>
    </row>
    <row r="16" spans="1:40" x14ac:dyDescent="0.25">
      <c r="A16" s="61">
        <v>2</v>
      </c>
      <c r="B16" s="61">
        <f t="shared" si="1"/>
        <v>9</v>
      </c>
      <c r="C16" s="64" t="s">
        <v>26</v>
      </c>
      <c r="D16" s="63" t="s">
        <v>18</v>
      </c>
      <c r="E16" s="48">
        <f t="shared" si="2"/>
        <v>9</v>
      </c>
      <c r="F16" s="49">
        <f t="shared" si="3"/>
        <v>7</v>
      </c>
      <c r="G16" s="50">
        <f t="shared" si="4"/>
        <v>2</v>
      </c>
      <c r="H16" s="51">
        <f t="shared" si="5"/>
        <v>36</v>
      </c>
      <c r="I16" s="56"/>
      <c r="J16" s="53">
        <v>1</v>
      </c>
      <c r="K16" s="49">
        <v>1</v>
      </c>
      <c r="L16" s="49"/>
      <c r="M16" s="53"/>
      <c r="N16" s="49"/>
      <c r="O16" s="49"/>
      <c r="P16" s="49"/>
      <c r="Q16" s="49">
        <v>1</v>
      </c>
      <c r="R16" s="49">
        <v>1</v>
      </c>
      <c r="S16" s="49">
        <v>1</v>
      </c>
      <c r="T16" s="49"/>
      <c r="U16" s="49"/>
      <c r="V16" s="49">
        <v>1</v>
      </c>
      <c r="W16" s="57">
        <v>1</v>
      </c>
      <c r="X16" s="98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>
        <v>1</v>
      </c>
      <c r="AK16" s="55"/>
      <c r="AL16" s="55">
        <v>1</v>
      </c>
      <c r="AM16" s="41">
        <f t="shared" si="6"/>
        <v>41</v>
      </c>
      <c r="AN16" s="41"/>
    </row>
    <row r="17" spans="1:40" x14ac:dyDescent="0.25">
      <c r="A17" s="61">
        <v>17</v>
      </c>
      <c r="B17" s="61">
        <f t="shared" si="1"/>
        <v>10</v>
      </c>
      <c r="C17" s="64" t="s">
        <v>77</v>
      </c>
      <c r="D17" s="63" t="s">
        <v>78</v>
      </c>
      <c r="E17" s="48">
        <f t="shared" si="2"/>
        <v>6</v>
      </c>
      <c r="F17" s="49">
        <f t="shared" si="3"/>
        <v>3</v>
      </c>
      <c r="G17" s="50">
        <f t="shared" si="4"/>
        <v>3</v>
      </c>
      <c r="H17" s="51">
        <f t="shared" si="5"/>
        <v>21</v>
      </c>
      <c r="I17" s="82"/>
      <c r="J17" s="53"/>
      <c r="K17" s="49"/>
      <c r="L17" s="49"/>
      <c r="M17" s="53"/>
      <c r="N17" s="49"/>
      <c r="O17" s="49"/>
      <c r="P17" s="49"/>
      <c r="Q17" s="49">
        <v>1</v>
      </c>
      <c r="R17" s="49"/>
      <c r="S17" s="49">
        <v>1</v>
      </c>
      <c r="T17" s="49"/>
      <c r="U17" s="49"/>
      <c r="V17" s="49"/>
      <c r="W17" s="57">
        <v>1</v>
      </c>
      <c r="X17" s="98"/>
      <c r="Y17" s="55"/>
      <c r="Z17" s="55"/>
      <c r="AA17" s="55">
        <v>1</v>
      </c>
      <c r="AB17" s="55"/>
      <c r="AC17" s="55"/>
      <c r="AD17" s="55"/>
      <c r="AE17" s="55"/>
      <c r="AF17" s="55"/>
      <c r="AG17" s="55"/>
      <c r="AH17" s="55"/>
      <c r="AI17" s="55"/>
      <c r="AJ17" s="55">
        <v>1</v>
      </c>
      <c r="AK17" s="55"/>
      <c r="AL17" s="55">
        <v>1</v>
      </c>
      <c r="AM17" s="41">
        <f t="shared" si="6"/>
        <v>28</v>
      </c>
      <c r="AN17" s="41"/>
    </row>
    <row r="18" spans="1:40" hidden="1" x14ac:dyDescent="0.25">
      <c r="A18" s="61">
        <v>16</v>
      </c>
      <c r="B18" s="61">
        <f t="shared" si="1"/>
        <v>12</v>
      </c>
      <c r="C18" s="64" t="s">
        <v>45</v>
      </c>
      <c r="D18" s="63" t="s">
        <v>46</v>
      </c>
      <c r="E18" s="48">
        <f t="shared" si="2"/>
        <v>0</v>
      </c>
      <c r="F18" s="49">
        <f t="shared" si="3"/>
        <v>0</v>
      </c>
      <c r="G18" s="50">
        <f t="shared" si="4"/>
        <v>0</v>
      </c>
      <c r="H18" s="51">
        <f t="shared" si="5"/>
        <v>0</v>
      </c>
      <c r="I18" s="56"/>
      <c r="J18" s="53"/>
      <c r="K18" s="49"/>
      <c r="L18" s="49"/>
      <c r="M18" s="53"/>
      <c r="N18" s="49"/>
      <c r="O18" s="49"/>
      <c r="P18" s="49"/>
      <c r="Q18" s="49"/>
      <c r="R18" s="49"/>
      <c r="S18" s="49"/>
      <c r="T18" s="49"/>
      <c r="U18" s="49"/>
      <c r="V18" s="49"/>
      <c r="W18" s="57"/>
      <c r="X18" s="98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41">
        <f t="shared" si="6"/>
        <v>0</v>
      </c>
      <c r="AN18" s="41"/>
    </row>
    <row r="19" spans="1:40" x14ac:dyDescent="0.25">
      <c r="A19" s="95">
        <v>10</v>
      </c>
      <c r="B19" s="61">
        <f t="shared" si="1"/>
        <v>11</v>
      </c>
      <c r="C19" s="64" t="s">
        <v>36</v>
      </c>
      <c r="D19" s="63" t="s">
        <v>29</v>
      </c>
      <c r="E19" s="48">
        <f t="shared" si="2"/>
        <v>3</v>
      </c>
      <c r="F19" s="49">
        <f t="shared" si="3"/>
        <v>2</v>
      </c>
      <c r="G19" s="50">
        <f t="shared" si="4"/>
        <v>1</v>
      </c>
      <c r="H19" s="51">
        <f t="shared" si="5"/>
        <v>13</v>
      </c>
      <c r="I19" s="56"/>
      <c r="J19" s="53"/>
      <c r="K19" s="49"/>
      <c r="L19" s="49"/>
      <c r="M19" s="53"/>
      <c r="N19" s="49"/>
      <c r="O19" s="49"/>
      <c r="P19" s="49"/>
      <c r="Q19" s="49">
        <v>1</v>
      </c>
      <c r="R19" s="49">
        <v>1</v>
      </c>
      <c r="S19" s="49"/>
      <c r="T19" s="49"/>
      <c r="U19" s="49"/>
      <c r="V19" s="49"/>
      <c r="W19" s="57"/>
      <c r="X19" s="98"/>
      <c r="Y19" s="55"/>
      <c r="Z19" s="55"/>
      <c r="AA19" s="55"/>
      <c r="AB19" s="55"/>
      <c r="AC19" s="55"/>
      <c r="AD19" s="55"/>
      <c r="AE19" s="55"/>
      <c r="AF19" s="55"/>
      <c r="AG19" s="55">
        <v>1</v>
      </c>
      <c r="AH19" s="55"/>
      <c r="AI19" s="55"/>
      <c r="AJ19" s="55"/>
      <c r="AK19" s="55"/>
      <c r="AL19" s="55"/>
      <c r="AM19" s="41">
        <f t="shared" si="6"/>
        <v>14</v>
      </c>
      <c r="AN19" s="41"/>
    </row>
    <row r="20" spans="1:40" hidden="1" x14ac:dyDescent="0.25">
      <c r="A20" s="94">
        <v>18</v>
      </c>
      <c r="B20" s="61">
        <f t="shared" si="1"/>
        <v>12</v>
      </c>
      <c r="C20" s="79" t="s">
        <v>81</v>
      </c>
      <c r="D20" s="63" t="s">
        <v>48</v>
      </c>
      <c r="E20" s="48">
        <f t="shared" si="2"/>
        <v>0</v>
      </c>
      <c r="F20" s="49">
        <f t="shared" si="3"/>
        <v>0</v>
      </c>
      <c r="G20" s="50">
        <f t="shared" si="4"/>
        <v>0</v>
      </c>
      <c r="H20" s="51">
        <f t="shared" si="5"/>
        <v>0</v>
      </c>
      <c r="I20" s="56"/>
      <c r="J20" s="49"/>
      <c r="K20" s="49"/>
      <c r="L20" s="49"/>
      <c r="M20" s="53"/>
      <c r="N20" s="49"/>
      <c r="O20" s="49"/>
      <c r="P20" s="49"/>
      <c r="Q20" s="49"/>
      <c r="R20" s="49"/>
      <c r="S20" s="49"/>
      <c r="T20" s="49"/>
      <c r="U20" s="49"/>
      <c r="V20" s="49"/>
      <c r="W20" s="57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41">
        <f t="shared" si="6"/>
        <v>0</v>
      </c>
      <c r="AN20" s="41"/>
    </row>
    <row r="21" spans="1:40" hidden="1" x14ac:dyDescent="0.25">
      <c r="A21" s="81">
        <v>22</v>
      </c>
      <c r="B21" s="61">
        <f t="shared" si="1"/>
        <v>12</v>
      </c>
      <c r="C21" s="79" t="s">
        <v>47</v>
      </c>
      <c r="D21" s="23" t="s">
        <v>49</v>
      </c>
      <c r="E21" s="48">
        <f t="shared" si="2"/>
        <v>0</v>
      </c>
      <c r="F21" s="49">
        <f t="shared" si="3"/>
        <v>0</v>
      </c>
      <c r="G21" s="50">
        <f t="shared" si="4"/>
        <v>0</v>
      </c>
      <c r="H21" s="51">
        <f t="shared" si="5"/>
        <v>0</v>
      </c>
      <c r="I21" s="56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57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41">
        <f t="shared" si="6"/>
        <v>0</v>
      </c>
      <c r="AN21" s="41"/>
    </row>
    <row r="22" spans="1:40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>
        <f t="shared" si="6"/>
        <v>0</v>
      </c>
      <c r="AN22" s="41"/>
    </row>
    <row r="23" spans="1:40" x14ac:dyDescent="0.25">
      <c r="H23" s="41"/>
      <c r="AM23" s="41">
        <f t="shared" si="6"/>
        <v>0</v>
      </c>
    </row>
    <row r="24" spans="1:40" x14ac:dyDescent="0.25">
      <c r="H24" s="41"/>
      <c r="AM24" s="41">
        <f t="shared" si="6"/>
        <v>0</v>
      </c>
    </row>
    <row r="25" spans="1:40" x14ac:dyDescent="0.25">
      <c r="H25" s="41"/>
      <c r="AM25" s="41">
        <f t="shared" si="6"/>
        <v>0</v>
      </c>
    </row>
    <row r="26" spans="1:40" x14ac:dyDescent="0.25">
      <c r="H26" s="41"/>
      <c r="AM26" s="41">
        <f t="shared" si="6"/>
        <v>0</v>
      </c>
    </row>
    <row r="27" spans="1:40" x14ac:dyDescent="0.25">
      <c r="H27" s="41"/>
      <c r="AM27" s="41">
        <f t="shared" si="6"/>
        <v>0</v>
      </c>
    </row>
    <row r="28" spans="1:40" x14ac:dyDescent="0.25">
      <c r="H28" s="41"/>
      <c r="AM28" s="41">
        <f t="shared" si="6"/>
        <v>0</v>
      </c>
    </row>
    <row r="29" spans="1:40" x14ac:dyDescent="0.25">
      <c r="H29" s="41"/>
      <c r="AM29" s="41">
        <f t="shared" si="6"/>
        <v>0</v>
      </c>
    </row>
    <row r="30" spans="1:40" x14ac:dyDescent="0.25">
      <c r="H30" s="41"/>
      <c r="AM30" s="41">
        <f t="shared" si="6"/>
        <v>0</v>
      </c>
    </row>
    <row r="31" spans="1:40" x14ac:dyDescent="0.25">
      <c r="H31" s="41"/>
      <c r="AM31" s="41">
        <f t="shared" si="6"/>
        <v>0</v>
      </c>
    </row>
    <row r="32" spans="1:40" x14ac:dyDescent="0.25">
      <c r="H32" s="41"/>
    </row>
    <row r="33" spans="8:8" x14ac:dyDescent="0.25">
      <c r="H33" s="41"/>
    </row>
    <row r="34" spans="8:8" x14ac:dyDescent="0.25">
      <c r="H34" s="41"/>
    </row>
    <row r="35" spans="8:8" x14ac:dyDescent="0.25">
      <c r="H35" s="41"/>
    </row>
    <row r="36" spans="8:8" x14ac:dyDescent="0.25">
      <c r="H36" s="41"/>
    </row>
    <row r="37" spans="8:8" x14ac:dyDescent="0.25">
      <c r="H37" s="41"/>
    </row>
  </sheetData>
  <sortState ref="A3:AM31">
    <sortCondition ref="B3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opLeftCell="A2" workbookViewId="0">
      <selection activeCell="L24" sqref="L24"/>
    </sheetView>
  </sheetViews>
  <sheetFormatPr defaultRowHeight="15" x14ac:dyDescent="0.25"/>
  <cols>
    <col min="1" max="1" width="6.28515625" customWidth="1"/>
    <col min="2" max="2" width="7" hidden="1" customWidth="1"/>
    <col min="3" max="3" width="25.42578125" customWidth="1"/>
    <col min="4" max="7" width="9.140625" customWidth="1"/>
    <col min="17" max="17" width="14.85546875" bestFit="1" customWidth="1"/>
    <col min="18" max="26" width="9.140625" hidden="1" customWidth="1"/>
  </cols>
  <sheetData>
    <row r="1" spans="1:26" hidden="1" x14ac:dyDescent="0.25">
      <c r="A1" t="s">
        <v>8</v>
      </c>
      <c r="B1" t="s">
        <v>8</v>
      </c>
      <c r="C1">
        <v>17</v>
      </c>
    </row>
    <row r="2" spans="1:26" x14ac:dyDescent="0.25">
      <c r="A2" s="1" t="s">
        <v>5</v>
      </c>
      <c r="B2" s="1" t="s">
        <v>0</v>
      </c>
      <c r="C2" s="1" t="s">
        <v>1</v>
      </c>
      <c r="D2" s="1" t="s">
        <v>64</v>
      </c>
      <c r="E2" s="1" t="s">
        <v>65</v>
      </c>
      <c r="F2" s="1" t="s">
        <v>66</v>
      </c>
      <c r="G2" s="1" t="s">
        <v>71</v>
      </c>
      <c r="H2" s="1" t="s">
        <v>67</v>
      </c>
      <c r="I2" s="1" t="s">
        <v>68</v>
      </c>
      <c r="J2" s="1" t="s">
        <v>69</v>
      </c>
      <c r="K2" s="1" t="s">
        <v>70</v>
      </c>
      <c r="L2" s="1" t="s">
        <v>72</v>
      </c>
      <c r="M2" s="1" t="s">
        <v>73</v>
      </c>
      <c r="N2" s="1" t="s">
        <v>74</v>
      </c>
      <c r="O2" s="1" t="s">
        <v>75</v>
      </c>
      <c r="P2" s="83" t="s">
        <v>0</v>
      </c>
      <c r="Q2" s="83" t="s">
        <v>76</v>
      </c>
    </row>
    <row r="3" spans="1:26" x14ac:dyDescent="0.25">
      <c r="A3" s="25">
        <v>11</v>
      </c>
      <c r="B3" s="21"/>
      <c r="C3" s="27" t="s">
        <v>37</v>
      </c>
      <c r="D3" s="10">
        <v>420</v>
      </c>
      <c r="E3" s="10">
        <v>360</v>
      </c>
      <c r="F3" s="10">
        <v>320</v>
      </c>
      <c r="G3" s="28">
        <f t="shared" ref="G3:G15" si="0">F3+E3+D3</f>
        <v>1100</v>
      </c>
      <c r="H3" s="27">
        <v>600</v>
      </c>
      <c r="I3" s="27">
        <v>490</v>
      </c>
      <c r="J3" s="27">
        <v>400</v>
      </c>
      <c r="K3" s="28">
        <f>H3+I3+J3</f>
        <v>1490</v>
      </c>
      <c r="L3" s="10">
        <v>490</v>
      </c>
      <c r="M3" s="10">
        <v>470</v>
      </c>
      <c r="N3" s="10">
        <v>380</v>
      </c>
      <c r="O3" s="84">
        <f t="shared" ref="O3:O21" si="1">L3+M3+N3</f>
        <v>1340</v>
      </c>
      <c r="P3" s="1">
        <f t="shared" ref="P3:P21" si="2">_xlfn.RANK.EQ(Q3,$Q$3:$Q$21,0)</f>
        <v>1</v>
      </c>
      <c r="Q3" s="1">
        <f t="shared" ref="Q3:Q21" si="3">SUM(D3:F3,H3:J3,L3:N3)-SMALL(R3:Z3,1)-SMALL(R3:Z3,2)-SMALL(R3:Z3,3)</f>
        <v>2870</v>
      </c>
      <c r="R3">
        <f t="shared" ref="R3:R30" si="4">D3</f>
        <v>420</v>
      </c>
      <c r="S3">
        <f t="shared" ref="S3:S30" si="5">E3</f>
        <v>360</v>
      </c>
      <c r="T3">
        <f t="shared" ref="T3:T30" si="6">F3</f>
        <v>320</v>
      </c>
      <c r="U3">
        <f t="shared" ref="U3:U30" si="7">H3</f>
        <v>600</v>
      </c>
      <c r="V3">
        <f t="shared" ref="V3:V30" si="8">I3</f>
        <v>490</v>
      </c>
      <c r="W3">
        <f t="shared" ref="W3:W30" si="9">J3</f>
        <v>400</v>
      </c>
      <c r="X3">
        <f t="shared" ref="X3:X30" si="10">L3</f>
        <v>490</v>
      </c>
      <c r="Y3">
        <f t="shared" ref="Y3:Y30" si="11">M3</f>
        <v>470</v>
      </c>
      <c r="Z3">
        <f t="shared" ref="Z3:Z30" si="12">N3</f>
        <v>380</v>
      </c>
    </row>
    <row r="4" spans="1:26" x14ac:dyDescent="0.25">
      <c r="A4" s="21" t="s">
        <v>14</v>
      </c>
      <c r="B4" s="21"/>
      <c r="C4" s="27" t="s">
        <v>15</v>
      </c>
      <c r="D4" s="10">
        <v>360</v>
      </c>
      <c r="E4" s="10">
        <v>300</v>
      </c>
      <c r="F4" s="10">
        <v>250</v>
      </c>
      <c r="G4" s="28">
        <f t="shared" si="0"/>
        <v>910</v>
      </c>
      <c r="H4" s="27">
        <v>500</v>
      </c>
      <c r="I4" s="27">
        <v>550</v>
      </c>
      <c r="J4" s="27">
        <v>250</v>
      </c>
      <c r="K4" s="28">
        <f>H4+I4+J4</f>
        <v>1300</v>
      </c>
      <c r="L4" s="10">
        <v>440</v>
      </c>
      <c r="M4" s="10">
        <v>290</v>
      </c>
      <c r="N4" s="10">
        <v>270</v>
      </c>
      <c r="O4" s="84">
        <f t="shared" si="1"/>
        <v>1000</v>
      </c>
      <c r="P4" s="1">
        <f t="shared" si="2"/>
        <v>2</v>
      </c>
      <c r="Q4" s="1">
        <f t="shared" si="3"/>
        <v>2440</v>
      </c>
      <c r="R4">
        <f t="shared" si="4"/>
        <v>360</v>
      </c>
      <c r="S4">
        <f t="shared" si="5"/>
        <v>300</v>
      </c>
      <c r="T4">
        <f t="shared" si="6"/>
        <v>250</v>
      </c>
      <c r="U4">
        <f t="shared" si="7"/>
        <v>500</v>
      </c>
      <c r="V4">
        <f t="shared" si="8"/>
        <v>550</v>
      </c>
      <c r="W4">
        <f t="shared" si="9"/>
        <v>250</v>
      </c>
      <c r="X4">
        <f t="shared" si="10"/>
        <v>440</v>
      </c>
      <c r="Y4">
        <f t="shared" si="11"/>
        <v>290</v>
      </c>
      <c r="Z4">
        <f t="shared" si="12"/>
        <v>270</v>
      </c>
    </row>
    <row r="5" spans="1:26" x14ac:dyDescent="0.25">
      <c r="A5" s="25">
        <v>15</v>
      </c>
      <c r="B5" s="21"/>
      <c r="C5" s="27" t="s">
        <v>44</v>
      </c>
      <c r="D5" s="10">
        <v>220</v>
      </c>
      <c r="E5" s="10">
        <v>60</v>
      </c>
      <c r="F5" s="10">
        <v>50</v>
      </c>
      <c r="G5" s="28">
        <f t="shared" si="0"/>
        <v>330</v>
      </c>
      <c r="H5" s="27">
        <v>460</v>
      </c>
      <c r="I5" s="27">
        <v>330</v>
      </c>
      <c r="J5" s="27">
        <v>330</v>
      </c>
      <c r="K5" s="28">
        <v>1120</v>
      </c>
      <c r="L5" s="10">
        <v>520</v>
      </c>
      <c r="M5" s="10">
        <v>350</v>
      </c>
      <c r="N5" s="10">
        <v>400</v>
      </c>
      <c r="O5" s="84">
        <f t="shared" si="1"/>
        <v>1270</v>
      </c>
      <c r="P5" s="1">
        <f t="shared" si="2"/>
        <v>3</v>
      </c>
      <c r="Q5" s="1">
        <f t="shared" si="3"/>
        <v>2390</v>
      </c>
      <c r="R5">
        <f t="shared" si="4"/>
        <v>220</v>
      </c>
      <c r="S5">
        <f t="shared" si="5"/>
        <v>60</v>
      </c>
      <c r="T5">
        <f t="shared" si="6"/>
        <v>50</v>
      </c>
      <c r="U5">
        <f t="shared" si="7"/>
        <v>460</v>
      </c>
      <c r="V5">
        <f t="shared" si="8"/>
        <v>330</v>
      </c>
      <c r="W5">
        <f t="shared" si="9"/>
        <v>330</v>
      </c>
      <c r="X5">
        <f t="shared" si="10"/>
        <v>520</v>
      </c>
      <c r="Y5">
        <f t="shared" si="11"/>
        <v>350</v>
      </c>
      <c r="Z5">
        <f t="shared" si="12"/>
        <v>400</v>
      </c>
    </row>
    <row r="6" spans="1:26" x14ac:dyDescent="0.25">
      <c r="A6" s="25">
        <v>12</v>
      </c>
      <c r="B6" s="21"/>
      <c r="C6" s="27" t="s">
        <v>39</v>
      </c>
      <c r="D6" s="10">
        <v>550</v>
      </c>
      <c r="E6" s="10">
        <v>340</v>
      </c>
      <c r="F6" s="10">
        <v>200</v>
      </c>
      <c r="G6" s="28">
        <f t="shared" si="0"/>
        <v>1090</v>
      </c>
      <c r="H6" s="91">
        <v>370</v>
      </c>
      <c r="I6" s="91">
        <v>180</v>
      </c>
      <c r="J6" s="91">
        <v>220</v>
      </c>
      <c r="K6" s="28">
        <f t="shared" ref="K6:K12" si="13">H6+I6+J6</f>
        <v>770</v>
      </c>
      <c r="L6" s="10">
        <v>330</v>
      </c>
      <c r="M6" s="10">
        <v>310</v>
      </c>
      <c r="N6" s="10">
        <v>260</v>
      </c>
      <c r="O6" s="84">
        <f t="shared" si="1"/>
        <v>900</v>
      </c>
      <c r="P6" s="1">
        <f t="shared" si="2"/>
        <v>4</v>
      </c>
      <c r="Q6" s="1">
        <f t="shared" si="3"/>
        <v>2160</v>
      </c>
      <c r="R6">
        <f t="shared" si="4"/>
        <v>550</v>
      </c>
      <c r="S6">
        <f t="shared" si="5"/>
        <v>340</v>
      </c>
      <c r="T6">
        <f t="shared" si="6"/>
        <v>200</v>
      </c>
      <c r="U6">
        <f t="shared" si="7"/>
        <v>370</v>
      </c>
      <c r="V6">
        <f t="shared" si="8"/>
        <v>180</v>
      </c>
      <c r="W6">
        <f t="shared" si="9"/>
        <v>220</v>
      </c>
      <c r="X6">
        <f t="shared" si="10"/>
        <v>330</v>
      </c>
      <c r="Y6">
        <f t="shared" si="11"/>
        <v>310</v>
      </c>
      <c r="Z6">
        <f t="shared" si="12"/>
        <v>260</v>
      </c>
    </row>
    <row r="7" spans="1:26" x14ac:dyDescent="0.25">
      <c r="A7" s="24">
        <v>9</v>
      </c>
      <c r="B7" s="21"/>
      <c r="C7" s="27" t="s">
        <v>34</v>
      </c>
      <c r="D7" s="10">
        <v>370</v>
      </c>
      <c r="E7" s="10">
        <v>230</v>
      </c>
      <c r="F7" s="10">
        <v>250</v>
      </c>
      <c r="G7" s="28">
        <f t="shared" si="0"/>
        <v>850</v>
      </c>
      <c r="H7" s="27">
        <v>480</v>
      </c>
      <c r="I7" s="27">
        <v>320</v>
      </c>
      <c r="J7" s="27">
        <v>310</v>
      </c>
      <c r="K7" s="28">
        <f t="shared" si="13"/>
        <v>1110</v>
      </c>
      <c r="L7" s="10"/>
      <c r="M7" s="10"/>
      <c r="N7" s="10"/>
      <c r="O7" s="84">
        <f t="shared" si="1"/>
        <v>0</v>
      </c>
      <c r="P7" s="1">
        <f t="shared" si="2"/>
        <v>5</v>
      </c>
      <c r="Q7" s="1">
        <f t="shared" si="3"/>
        <v>1960</v>
      </c>
      <c r="R7">
        <f t="shared" si="4"/>
        <v>370</v>
      </c>
      <c r="S7">
        <f t="shared" si="5"/>
        <v>230</v>
      </c>
      <c r="T7">
        <f t="shared" si="6"/>
        <v>250</v>
      </c>
      <c r="U7">
        <f t="shared" si="7"/>
        <v>480</v>
      </c>
      <c r="V7">
        <f t="shared" si="8"/>
        <v>320</v>
      </c>
      <c r="W7">
        <f t="shared" si="9"/>
        <v>310</v>
      </c>
      <c r="X7">
        <f t="shared" si="10"/>
        <v>0</v>
      </c>
      <c r="Y7">
        <f t="shared" si="11"/>
        <v>0</v>
      </c>
      <c r="Z7">
        <f t="shared" si="12"/>
        <v>0</v>
      </c>
    </row>
    <row r="8" spans="1:26" x14ac:dyDescent="0.25">
      <c r="A8" s="21" t="s">
        <v>19</v>
      </c>
      <c r="B8" s="21"/>
      <c r="C8" s="27" t="s">
        <v>20</v>
      </c>
      <c r="D8" s="10">
        <v>400</v>
      </c>
      <c r="E8" s="10">
        <v>150</v>
      </c>
      <c r="F8" s="10">
        <v>270</v>
      </c>
      <c r="G8" s="28">
        <f t="shared" si="0"/>
        <v>820</v>
      </c>
      <c r="H8" s="27">
        <v>420</v>
      </c>
      <c r="I8" s="27">
        <v>220</v>
      </c>
      <c r="J8" s="27">
        <v>250</v>
      </c>
      <c r="K8" s="28">
        <f t="shared" si="13"/>
        <v>890</v>
      </c>
      <c r="L8" s="10">
        <v>320</v>
      </c>
      <c r="M8" s="10">
        <v>190</v>
      </c>
      <c r="N8" s="10">
        <v>170</v>
      </c>
      <c r="O8" s="84">
        <f t="shared" si="1"/>
        <v>680</v>
      </c>
      <c r="P8" s="1">
        <f t="shared" si="2"/>
        <v>6</v>
      </c>
      <c r="Q8" s="1">
        <f t="shared" si="3"/>
        <v>1880</v>
      </c>
      <c r="R8">
        <f t="shared" si="4"/>
        <v>400</v>
      </c>
      <c r="S8">
        <f t="shared" si="5"/>
        <v>150</v>
      </c>
      <c r="T8">
        <f t="shared" si="6"/>
        <v>270</v>
      </c>
      <c r="U8">
        <f t="shared" si="7"/>
        <v>420</v>
      </c>
      <c r="V8">
        <f t="shared" si="8"/>
        <v>220</v>
      </c>
      <c r="W8">
        <f t="shared" si="9"/>
        <v>250</v>
      </c>
      <c r="X8">
        <f t="shared" si="10"/>
        <v>320</v>
      </c>
      <c r="Y8">
        <f t="shared" si="11"/>
        <v>190</v>
      </c>
      <c r="Z8">
        <f t="shared" si="12"/>
        <v>170</v>
      </c>
    </row>
    <row r="9" spans="1:26" x14ac:dyDescent="0.25">
      <c r="A9" s="25">
        <v>14</v>
      </c>
      <c r="B9" s="21"/>
      <c r="C9" s="27" t="s">
        <v>43</v>
      </c>
      <c r="D9" s="10">
        <v>370</v>
      </c>
      <c r="E9" s="10">
        <v>280</v>
      </c>
      <c r="F9" s="10">
        <v>160</v>
      </c>
      <c r="G9" s="28">
        <f t="shared" si="0"/>
        <v>810</v>
      </c>
      <c r="H9" s="27">
        <v>430</v>
      </c>
      <c r="I9" s="27">
        <v>260</v>
      </c>
      <c r="J9" s="27">
        <v>170</v>
      </c>
      <c r="K9" s="28">
        <f t="shared" si="13"/>
        <v>860</v>
      </c>
      <c r="L9" s="10">
        <v>270</v>
      </c>
      <c r="M9" s="10">
        <v>170</v>
      </c>
      <c r="N9" s="10">
        <v>210</v>
      </c>
      <c r="O9" s="84">
        <f t="shared" si="1"/>
        <v>650</v>
      </c>
      <c r="P9" s="1">
        <f t="shared" si="2"/>
        <v>7</v>
      </c>
      <c r="Q9" s="1">
        <f t="shared" si="3"/>
        <v>1820</v>
      </c>
      <c r="R9">
        <f t="shared" si="4"/>
        <v>370</v>
      </c>
      <c r="S9">
        <f t="shared" si="5"/>
        <v>280</v>
      </c>
      <c r="T9">
        <f t="shared" si="6"/>
        <v>160</v>
      </c>
      <c r="U9">
        <f t="shared" si="7"/>
        <v>430</v>
      </c>
      <c r="V9">
        <f t="shared" si="8"/>
        <v>260</v>
      </c>
      <c r="W9">
        <f t="shared" si="9"/>
        <v>170</v>
      </c>
      <c r="X9">
        <f t="shared" si="10"/>
        <v>270</v>
      </c>
      <c r="Y9">
        <f t="shared" si="11"/>
        <v>170</v>
      </c>
      <c r="Z9">
        <f t="shared" si="12"/>
        <v>210</v>
      </c>
    </row>
    <row r="10" spans="1:26" x14ac:dyDescent="0.25">
      <c r="A10" s="24">
        <v>7</v>
      </c>
      <c r="B10" s="21"/>
      <c r="C10" s="27" t="s">
        <v>30</v>
      </c>
      <c r="D10" s="10">
        <v>320</v>
      </c>
      <c r="E10" s="10">
        <v>200</v>
      </c>
      <c r="F10" s="10">
        <v>90</v>
      </c>
      <c r="G10" s="28">
        <f t="shared" si="0"/>
        <v>610</v>
      </c>
      <c r="H10" s="27">
        <v>360</v>
      </c>
      <c r="I10" s="27">
        <v>350</v>
      </c>
      <c r="J10" s="27">
        <v>300</v>
      </c>
      <c r="K10" s="28">
        <f t="shared" si="13"/>
        <v>1010</v>
      </c>
      <c r="L10" s="10">
        <v>280</v>
      </c>
      <c r="M10" s="10">
        <v>160</v>
      </c>
      <c r="N10" s="10">
        <v>170</v>
      </c>
      <c r="O10" s="84">
        <f t="shared" si="1"/>
        <v>610</v>
      </c>
      <c r="P10" s="1">
        <f t="shared" si="2"/>
        <v>8</v>
      </c>
      <c r="Q10" s="1">
        <f t="shared" si="3"/>
        <v>1810</v>
      </c>
      <c r="R10">
        <f t="shared" si="4"/>
        <v>320</v>
      </c>
      <c r="S10">
        <f t="shared" si="5"/>
        <v>200</v>
      </c>
      <c r="T10">
        <f t="shared" si="6"/>
        <v>90</v>
      </c>
      <c r="U10">
        <f t="shared" si="7"/>
        <v>360</v>
      </c>
      <c r="V10">
        <f t="shared" si="8"/>
        <v>350</v>
      </c>
      <c r="W10">
        <f t="shared" si="9"/>
        <v>300</v>
      </c>
      <c r="X10">
        <f t="shared" si="10"/>
        <v>280</v>
      </c>
      <c r="Y10">
        <f t="shared" si="11"/>
        <v>160</v>
      </c>
      <c r="Z10">
        <f t="shared" si="12"/>
        <v>170</v>
      </c>
    </row>
    <row r="11" spans="1:26" x14ac:dyDescent="0.25">
      <c r="A11" s="24">
        <v>6</v>
      </c>
      <c r="B11" s="21"/>
      <c r="C11" s="27" t="s">
        <v>28</v>
      </c>
      <c r="D11" s="10">
        <v>260</v>
      </c>
      <c r="E11" s="10">
        <v>110</v>
      </c>
      <c r="F11" s="10">
        <v>170</v>
      </c>
      <c r="G11" s="28">
        <f t="shared" si="0"/>
        <v>540</v>
      </c>
      <c r="H11" s="27">
        <v>470</v>
      </c>
      <c r="I11" s="27">
        <v>320</v>
      </c>
      <c r="J11" s="27">
        <v>270</v>
      </c>
      <c r="K11" s="28">
        <f t="shared" si="13"/>
        <v>1060</v>
      </c>
      <c r="L11" s="10">
        <v>200</v>
      </c>
      <c r="M11" s="10">
        <v>170</v>
      </c>
      <c r="N11" s="10">
        <v>180</v>
      </c>
      <c r="O11" s="84">
        <f t="shared" si="1"/>
        <v>550</v>
      </c>
      <c r="P11" s="1">
        <f t="shared" si="2"/>
        <v>9</v>
      </c>
      <c r="Q11" s="1">
        <f t="shared" si="3"/>
        <v>1700</v>
      </c>
      <c r="R11">
        <f t="shared" si="4"/>
        <v>260</v>
      </c>
      <c r="S11">
        <f t="shared" si="5"/>
        <v>110</v>
      </c>
      <c r="T11">
        <f t="shared" si="6"/>
        <v>170</v>
      </c>
      <c r="U11">
        <f t="shared" si="7"/>
        <v>470</v>
      </c>
      <c r="V11">
        <f t="shared" si="8"/>
        <v>320</v>
      </c>
      <c r="W11">
        <f t="shared" si="9"/>
        <v>270</v>
      </c>
      <c r="X11">
        <f t="shared" si="10"/>
        <v>200</v>
      </c>
      <c r="Y11">
        <f t="shared" si="11"/>
        <v>170</v>
      </c>
      <c r="Z11">
        <f t="shared" si="12"/>
        <v>180</v>
      </c>
    </row>
    <row r="12" spans="1:26" x14ac:dyDescent="0.25">
      <c r="A12" s="21" t="s">
        <v>17</v>
      </c>
      <c r="B12" s="21"/>
      <c r="C12" s="27" t="s">
        <v>26</v>
      </c>
      <c r="D12" s="10">
        <v>220</v>
      </c>
      <c r="E12" s="10">
        <v>180</v>
      </c>
      <c r="F12" s="10">
        <v>260</v>
      </c>
      <c r="G12" s="28">
        <f t="shared" si="0"/>
        <v>660</v>
      </c>
      <c r="H12" s="27">
        <v>280</v>
      </c>
      <c r="I12" s="27">
        <v>310</v>
      </c>
      <c r="J12" s="27">
        <v>180</v>
      </c>
      <c r="K12" s="28">
        <f t="shared" si="13"/>
        <v>770</v>
      </c>
      <c r="L12" s="10">
        <v>230</v>
      </c>
      <c r="M12" s="10">
        <v>160</v>
      </c>
      <c r="N12" s="10">
        <v>100</v>
      </c>
      <c r="O12" s="84">
        <f t="shared" si="1"/>
        <v>490</v>
      </c>
      <c r="P12" s="1">
        <f t="shared" si="2"/>
        <v>10</v>
      </c>
      <c r="Q12" s="1">
        <f t="shared" si="3"/>
        <v>1480</v>
      </c>
      <c r="R12">
        <f t="shared" si="4"/>
        <v>220</v>
      </c>
      <c r="S12">
        <f t="shared" si="5"/>
        <v>180</v>
      </c>
      <c r="T12">
        <f t="shared" si="6"/>
        <v>260</v>
      </c>
      <c r="U12">
        <f t="shared" si="7"/>
        <v>280</v>
      </c>
      <c r="V12">
        <f t="shared" si="8"/>
        <v>310</v>
      </c>
      <c r="W12">
        <f t="shared" si="9"/>
        <v>180</v>
      </c>
      <c r="X12">
        <f t="shared" si="10"/>
        <v>230</v>
      </c>
      <c r="Y12">
        <f t="shared" si="11"/>
        <v>160</v>
      </c>
      <c r="Z12">
        <f t="shared" si="12"/>
        <v>100</v>
      </c>
    </row>
    <row r="13" spans="1:26" x14ac:dyDescent="0.25">
      <c r="A13" s="21" t="s">
        <v>25</v>
      </c>
      <c r="B13" s="21"/>
      <c r="C13" s="27" t="s">
        <v>27</v>
      </c>
      <c r="D13" s="10">
        <v>150</v>
      </c>
      <c r="E13" s="10">
        <v>120</v>
      </c>
      <c r="F13" s="10">
        <v>130</v>
      </c>
      <c r="G13" s="28">
        <f t="shared" si="0"/>
        <v>400</v>
      </c>
      <c r="H13" s="27">
        <v>340</v>
      </c>
      <c r="I13" s="27">
        <v>250</v>
      </c>
      <c r="J13" s="27">
        <v>290</v>
      </c>
      <c r="K13" s="28">
        <f>H14+I14+J14</f>
        <v>790</v>
      </c>
      <c r="L13" s="10"/>
      <c r="M13" s="10"/>
      <c r="N13" s="10"/>
      <c r="O13" s="84">
        <f t="shared" si="1"/>
        <v>0</v>
      </c>
      <c r="P13" s="1">
        <f t="shared" si="2"/>
        <v>11</v>
      </c>
      <c r="Q13" s="1">
        <f t="shared" si="3"/>
        <v>1280</v>
      </c>
      <c r="R13">
        <f t="shared" si="4"/>
        <v>150</v>
      </c>
      <c r="S13">
        <f t="shared" si="5"/>
        <v>120</v>
      </c>
      <c r="T13">
        <f t="shared" si="6"/>
        <v>130</v>
      </c>
      <c r="U13">
        <f t="shared" si="7"/>
        <v>340</v>
      </c>
      <c r="V13">
        <f t="shared" si="8"/>
        <v>250</v>
      </c>
      <c r="W13">
        <f t="shared" si="9"/>
        <v>290</v>
      </c>
      <c r="X13">
        <f t="shared" si="10"/>
        <v>0</v>
      </c>
      <c r="Y13">
        <f t="shared" si="11"/>
        <v>0</v>
      </c>
      <c r="Z13">
        <f t="shared" si="12"/>
        <v>0</v>
      </c>
    </row>
    <row r="14" spans="1:26" x14ac:dyDescent="0.25">
      <c r="A14" s="24">
        <v>10</v>
      </c>
      <c r="B14" s="21"/>
      <c r="C14" s="27" t="s">
        <v>36</v>
      </c>
      <c r="D14" s="10">
        <v>220</v>
      </c>
      <c r="E14" s="10">
        <v>50</v>
      </c>
      <c r="F14" s="10">
        <v>80</v>
      </c>
      <c r="G14" s="28">
        <f t="shared" si="0"/>
        <v>350</v>
      </c>
      <c r="H14" s="27">
        <v>320</v>
      </c>
      <c r="I14" s="27">
        <v>280</v>
      </c>
      <c r="J14" s="27">
        <v>190</v>
      </c>
      <c r="K14" s="28">
        <f>H14+I14+J14</f>
        <v>790</v>
      </c>
      <c r="L14" s="10">
        <v>160</v>
      </c>
      <c r="M14" s="10">
        <v>110</v>
      </c>
      <c r="N14" s="10">
        <v>50</v>
      </c>
      <c r="O14" s="84">
        <f t="shared" si="1"/>
        <v>320</v>
      </c>
      <c r="P14" s="1">
        <f t="shared" si="2"/>
        <v>11</v>
      </c>
      <c r="Q14" s="1">
        <f t="shared" si="3"/>
        <v>1280</v>
      </c>
      <c r="R14">
        <f t="shared" si="4"/>
        <v>220</v>
      </c>
      <c r="S14">
        <f t="shared" si="5"/>
        <v>50</v>
      </c>
      <c r="T14">
        <f t="shared" si="6"/>
        <v>80</v>
      </c>
      <c r="U14">
        <f t="shared" si="7"/>
        <v>320</v>
      </c>
      <c r="V14">
        <f t="shared" si="8"/>
        <v>280</v>
      </c>
      <c r="W14">
        <f t="shared" si="9"/>
        <v>190</v>
      </c>
      <c r="X14">
        <f t="shared" si="10"/>
        <v>160</v>
      </c>
      <c r="Y14">
        <f t="shared" si="11"/>
        <v>110</v>
      </c>
      <c r="Z14">
        <f t="shared" si="12"/>
        <v>50</v>
      </c>
    </row>
    <row r="15" spans="1:26" x14ac:dyDescent="0.25">
      <c r="A15" s="25">
        <v>16</v>
      </c>
      <c r="B15" s="21"/>
      <c r="C15" s="27" t="s">
        <v>45</v>
      </c>
      <c r="D15" s="10">
        <v>370</v>
      </c>
      <c r="E15" s="10">
        <v>170</v>
      </c>
      <c r="F15" s="10">
        <v>150</v>
      </c>
      <c r="G15" s="28">
        <f t="shared" si="0"/>
        <v>690</v>
      </c>
      <c r="H15" s="27">
        <v>150</v>
      </c>
      <c r="I15" s="27">
        <v>280</v>
      </c>
      <c r="J15" s="27">
        <v>60</v>
      </c>
      <c r="K15" s="28">
        <f>H15+I15+J15</f>
        <v>490</v>
      </c>
      <c r="L15" s="10"/>
      <c r="M15" s="10"/>
      <c r="N15" s="10"/>
      <c r="O15" s="84">
        <f t="shared" si="1"/>
        <v>0</v>
      </c>
      <c r="P15" s="1">
        <f t="shared" si="2"/>
        <v>13</v>
      </c>
      <c r="Q15" s="1">
        <f t="shared" si="3"/>
        <v>1180</v>
      </c>
      <c r="R15">
        <f t="shared" si="4"/>
        <v>370</v>
      </c>
      <c r="S15">
        <f t="shared" si="5"/>
        <v>170</v>
      </c>
      <c r="T15">
        <f t="shared" si="6"/>
        <v>150</v>
      </c>
      <c r="U15">
        <f t="shared" si="7"/>
        <v>150</v>
      </c>
      <c r="V15">
        <f t="shared" si="8"/>
        <v>280</v>
      </c>
      <c r="W15">
        <f t="shared" si="9"/>
        <v>60</v>
      </c>
      <c r="X15">
        <f t="shared" si="10"/>
        <v>0</v>
      </c>
      <c r="Y15">
        <f t="shared" si="11"/>
        <v>0</v>
      </c>
      <c r="Z15">
        <f t="shared" si="12"/>
        <v>0</v>
      </c>
    </row>
    <row r="16" spans="1:26" x14ac:dyDescent="0.25">
      <c r="A16" s="25">
        <v>17</v>
      </c>
      <c r="B16" s="21"/>
      <c r="C16" s="87" t="s">
        <v>77</v>
      </c>
      <c r="D16" s="88">
        <v>0</v>
      </c>
      <c r="E16" s="88">
        <v>0</v>
      </c>
      <c r="F16" s="88">
        <v>0</v>
      </c>
      <c r="G16" s="28">
        <v>0</v>
      </c>
      <c r="H16" s="92">
        <v>350</v>
      </c>
      <c r="I16" s="92">
        <v>110</v>
      </c>
      <c r="J16" s="92">
        <v>120</v>
      </c>
      <c r="K16" s="28">
        <f>H16+I16+J16</f>
        <v>580</v>
      </c>
      <c r="L16" s="10">
        <v>50</v>
      </c>
      <c r="M16" s="10">
        <v>110</v>
      </c>
      <c r="N16" s="10">
        <v>170</v>
      </c>
      <c r="O16" s="84">
        <f t="shared" si="1"/>
        <v>330</v>
      </c>
      <c r="P16" s="1">
        <f t="shared" si="2"/>
        <v>14</v>
      </c>
      <c r="Q16" s="1">
        <f t="shared" si="3"/>
        <v>910</v>
      </c>
      <c r="R16">
        <f t="shared" si="4"/>
        <v>0</v>
      </c>
      <c r="S16">
        <f t="shared" si="5"/>
        <v>0</v>
      </c>
      <c r="T16">
        <f t="shared" si="6"/>
        <v>0</v>
      </c>
      <c r="U16">
        <f t="shared" si="7"/>
        <v>350</v>
      </c>
      <c r="V16">
        <f t="shared" si="8"/>
        <v>110</v>
      </c>
      <c r="W16">
        <f t="shared" si="9"/>
        <v>120</v>
      </c>
      <c r="X16">
        <f t="shared" si="10"/>
        <v>50</v>
      </c>
      <c r="Y16">
        <f t="shared" si="11"/>
        <v>110</v>
      </c>
      <c r="Z16">
        <f t="shared" si="12"/>
        <v>170</v>
      </c>
    </row>
    <row r="17" spans="1:26" x14ac:dyDescent="0.25">
      <c r="A17" s="25">
        <v>13</v>
      </c>
      <c r="B17" s="21"/>
      <c r="C17" s="27" t="s">
        <v>41</v>
      </c>
      <c r="D17" s="10">
        <v>390</v>
      </c>
      <c r="E17" s="10">
        <v>220</v>
      </c>
      <c r="F17" s="10">
        <v>220</v>
      </c>
      <c r="G17" s="28">
        <f>F17+E17+D17</f>
        <v>830</v>
      </c>
      <c r="H17" s="27"/>
      <c r="I17" s="27"/>
      <c r="J17" s="27"/>
      <c r="K17" s="28">
        <f>H17+I17+J17</f>
        <v>0</v>
      </c>
      <c r="L17" s="10"/>
      <c r="M17" s="10"/>
      <c r="N17" s="10"/>
      <c r="O17" s="84">
        <f t="shared" si="1"/>
        <v>0</v>
      </c>
      <c r="P17" s="1">
        <f t="shared" si="2"/>
        <v>15</v>
      </c>
      <c r="Q17" s="1">
        <f t="shared" si="3"/>
        <v>830</v>
      </c>
      <c r="R17">
        <f t="shared" si="4"/>
        <v>390</v>
      </c>
      <c r="S17">
        <f t="shared" si="5"/>
        <v>220</v>
      </c>
      <c r="T17">
        <f t="shared" si="6"/>
        <v>220</v>
      </c>
      <c r="U17">
        <f t="shared" si="7"/>
        <v>0</v>
      </c>
      <c r="V17">
        <f t="shared" si="8"/>
        <v>0</v>
      </c>
      <c r="W17">
        <f t="shared" si="9"/>
        <v>0</v>
      </c>
      <c r="X17">
        <f t="shared" si="10"/>
        <v>0</v>
      </c>
      <c r="Y17">
        <f t="shared" si="11"/>
        <v>0</v>
      </c>
      <c r="Z17">
        <f t="shared" si="12"/>
        <v>0</v>
      </c>
    </row>
    <row r="18" spans="1:26" x14ac:dyDescent="0.25">
      <c r="A18" s="21" t="s">
        <v>22</v>
      </c>
      <c r="B18" s="21"/>
      <c r="C18" s="27" t="s">
        <v>23</v>
      </c>
      <c r="D18" s="10">
        <v>300</v>
      </c>
      <c r="E18" s="10">
        <v>290</v>
      </c>
      <c r="F18" s="10">
        <v>160</v>
      </c>
      <c r="G18" s="28">
        <f>F18+E18+D18</f>
        <v>750</v>
      </c>
      <c r="H18" s="90">
        <v>0</v>
      </c>
      <c r="I18" s="90">
        <v>0</v>
      </c>
      <c r="J18" s="90">
        <v>0</v>
      </c>
      <c r="K18" s="28">
        <v>0</v>
      </c>
      <c r="L18" s="10"/>
      <c r="M18" s="10"/>
      <c r="N18" s="10"/>
      <c r="O18" s="84">
        <f t="shared" si="1"/>
        <v>0</v>
      </c>
      <c r="P18" s="1">
        <f t="shared" si="2"/>
        <v>16</v>
      </c>
      <c r="Q18" s="1">
        <f t="shared" si="3"/>
        <v>750</v>
      </c>
      <c r="R18">
        <f t="shared" si="4"/>
        <v>300</v>
      </c>
      <c r="S18">
        <f t="shared" si="5"/>
        <v>290</v>
      </c>
      <c r="T18">
        <f t="shared" si="6"/>
        <v>160</v>
      </c>
      <c r="U18">
        <f t="shared" si="7"/>
        <v>0</v>
      </c>
      <c r="V18">
        <f t="shared" si="8"/>
        <v>0</v>
      </c>
      <c r="W18">
        <f t="shared" si="9"/>
        <v>0</v>
      </c>
      <c r="X18">
        <f t="shared" si="10"/>
        <v>0</v>
      </c>
      <c r="Y18">
        <f t="shared" si="11"/>
        <v>0</v>
      </c>
      <c r="Z18">
        <f t="shared" si="12"/>
        <v>0</v>
      </c>
    </row>
    <row r="19" spans="1:26" x14ac:dyDescent="0.25">
      <c r="A19" s="25">
        <v>22</v>
      </c>
      <c r="B19" s="21"/>
      <c r="C19" s="22" t="s">
        <v>47</v>
      </c>
      <c r="D19" s="89">
        <v>300</v>
      </c>
      <c r="E19" s="89">
        <v>170</v>
      </c>
      <c r="F19" s="89">
        <v>110</v>
      </c>
      <c r="G19" s="28">
        <f>F19+E19+D19</f>
        <v>580</v>
      </c>
      <c r="H19" s="93"/>
      <c r="I19" s="93"/>
      <c r="J19" s="93"/>
      <c r="K19" s="28">
        <f>H19+I19+J19</f>
        <v>0</v>
      </c>
      <c r="L19" s="10"/>
      <c r="M19" s="10"/>
      <c r="N19" s="10"/>
      <c r="O19" s="84">
        <f t="shared" si="1"/>
        <v>0</v>
      </c>
      <c r="P19" s="1">
        <f t="shared" si="2"/>
        <v>17</v>
      </c>
      <c r="Q19" s="1">
        <f t="shared" si="3"/>
        <v>580</v>
      </c>
      <c r="R19">
        <f t="shared" si="4"/>
        <v>300</v>
      </c>
      <c r="S19">
        <f t="shared" si="5"/>
        <v>170</v>
      </c>
      <c r="T19">
        <f t="shared" si="6"/>
        <v>110</v>
      </c>
      <c r="U19">
        <f t="shared" si="7"/>
        <v>0</v>
      </c>
      <c r="V19">
        <f t="shared" si="8"/>
        <v>0</v>
      </c>
      <c r="W19">
        <f t="shared" si="9"/>
        <v>0</v>
      </c>
      <c r="X19">
        <f t="shared" si="10"/>
        <v>0</v>
      </c>
      <c r="Y19">
        <f t="shared" si="11"/>
        <v>0</v>
      </c>
      <c r="Z19">
        <f t="shared" si="12"/>
        <v>0</v>
      </c>
    </row>
    <row r="20" spans="1:26" x14ac:dyDescent="0.25">
      <c r="A20" s="24">
        <v>8</v>
      </c>
      <c r="B20" s="21"/>
      <c r="C20" s="79" t="s">
        <v>32</v>
      </c>
      <c r="D20" s="10">
        <v>330</v>
      </c>
      <c r="E20" s="10">
        <v>70</v>
      </c>
      <c r="F20" s="10">
        <v>130</v>
      </c>
      <c r="G20" s="28">
        <f>F20+E20+D20</f>
        <v>530</v>
      </c>
      <c r="H20" s="27"/>
      <c r="I20" s="27"/>
      <c r="J20" s="27"/>
      <c r="K20" s="28">
        <f>H20+I20+J20</f>
        <v>0</v>
      </c>
      <c r="L20" s="10"/>
      <c r="M20" s="10"/>
      <c r="N20" s="10"/>
      <c r="O20" s="84">
        <f t="shared" si="1"/>
        <v>0</v>
      </c>
      <c r="P20" s="1">
        <f t="shared" si="2"/>
        <v>18</v>
      </c>
      <c r="Q20" s="1">
        <f t="shared" si="3"/>
        <v>530</v>
      </c>
      <c r="R20">
        <f t="shared" si="4"/>
        <v>330</v>
      </c>
      <c r="S20">
        <f t="shared" si="5"/>
        <v>70</v>
      </c>
      <c r="T20">
        <f t="shared" si="6"/>
        <v>130</v>
      </c>
      <c r="U20">
        <f t="shared" si="7"/>
        <v>0</v>
      </c>
      <c r="V20">
        <f t="shared" si="8"/>
        <v>0</v>
      </c>
      <c r="W20">
        <f t="shared" si="9"/>
        <v>0</v>
      </c>
      <c r="X20">
        <f t="shared" si="10"/>
        <v>0</v>
      </c>
      <c r="Y20">
        <f t="shared" si="11"/>
        <v>0</v>
      </c>
      <c r="Z20">
        <f t="shared" si="12"/>
        <v>0</v>
      </c>
    </row>
    <row r="21" spans="1:26" x14ac:dyDescent="0.25">
      <c r="A21" s="25">
        <v>18</v>
      </c>
      <c r="B21" s="21"/>
      <c r="C21" s="27" t="s">
        <v>81</v>
      </c>
      <c r="D21" s="10"/>
      <c r="E21" s="10"/>
      <c r="F21" s="10"/>
      <c r="G21" s="28">
        <v>0</v>
      </c>
      <c r="H21" s="27"/>
      <c r="I21" s="27"/>
      <c r="J21" s="27"/>
      <c r="K21" s="28">
        <f>H21+I21+J21</f>
        <v>0</v>
      </c>
      <c r="L21" s="10">
        <v>80</v>
      </c>
      <c r="M21" s="10">
        <v>100</v>
      </c>
      <c r="N21" s="10">
        <v>30</v>
      </c>
      <c r="O21" s="84">
        <f t="shared" si="1"/>
        <v>210</v>
      </c>
      <c r="P21" s="1">
        <f t="shared" si="2"/>
        <v>19</v>
      </c>
      <c r="Q21" s="1">
        <f t="shared" si="3"/>
        <v>210</v>
      </c>
      <c r="R21">
        <f t="shared" si="4"/>
        <v>0</v>
      </c>
      <c r="S21">
        <f t="shared" si="5"/>
        <v>0</v>
      </c>
      <c r="T21">
        <f t="shared" si="6"/>
        <v>0</v>
      </c>
      <c r="U21">
        <f t="shared" si="7"/>
        <v>0</v>
      </c>
      <c r="V21">
        <f t="shared" si="8"/>
        <v>0</v>
      </c>
      <c r="W21">
        <f t="shared" si="9"/>
        <v>0</v>
      </c>
      <c r="X21">
        <f t="shared" si="10"/>
        <v>80</v>
      </c>
      <c r="Y21">
        <f t="shared" si="11"/>
        <v>100</v>
      </c>
      <c r="Z21">
        <f t="shared" si="12"/>
        <v>30</v>
      </c>
    </row>
    <row r="22" spans="1:26" x14ac:dyDescent="0.25">
      <c r="R22">
        <f t="shared" si="4"/>
        <v>0</v>
      </c>
      <c r="S22">
        <f t="shared" si="5"/>
        <v>0</v>
      </c>
      <c r="T22">
        <f t="shared" si="6"/>
        <v>0</v>
      </c>
      <c r="U22">
        <f t="shared" si="7"/>
        <v>0</v>
      </c>
      <c r="V22">
        <f t="shared" si="8"/>
        <v>0</v>
      </c>
      <c r="W22">
        <f t="shared" si="9"/>
        <v>0</v>
      </c>
      <c r="X22">
        <f t="shared" si="10"/>
        <v>0</v>
      </c>
      <c r="Y22">
        <f t="shared" si="11"/>
        <v>0</v>
      </c>
      <c r="Z22">
        <f t="shared" si="12"/>
        <v>0</v>
      </c>
    </row>
    <row r="23" spans="1:26" x14ac:dyDescent="0.25">
      <c r="R23">
        <f t="shared" si="4"/>
        <v>0</v>
      </c>
      <c r="S23">
        <f t="shared" si="5"/>
        <v>0</v>
      </c>
      <c r="T23">
        <f t="shared" si="6"/>
        <v>0</v>
      </c>
      <c r="U23">
        <f t="shared" si="7"/>
        <v>0</v>
      </c>
      <c r="V23">
        <f t="shared" si="8"/>
        <v>0</v>
      </c>
      <c r="W23">
        <f t="shared" si="9"/>
        <v>0</v>
      </c>
      <c r="X23">
        <f t="shared" si="10"/>
        <v>0</v>
      </c>
      <c r="Y23">
        <f t="shared" si="11"/>
        <v>0</v>
      </c>
      <c r="Z23">
        <f t="shared" si="12"/>
        <v>0</v>
      </c>
    </row>
    <row r="24" spans="1:26" x14ac:dyDescent="0.25">
      <c r="R24">
        <f t="shared" si="4"/>
        <v>0</v>
      </c>
      <c r="S24">
        <f t="shared" si="5"/>
        <v>0</v>
      </c>
      <c r="T24">
        <f t="shared" si="6"/>
        <v>0</v>
      </c>
      <c r="U24">
        <f t="shared" si="7"/>
        <v>0</v>
      </c>
      <c r="V24">
        <f t="shared" si="8"/>
        <v>0</v>
      </c>
      <c r="W24">
        <f t="shared" si="9"/>
        <v>0</v>
      </c>
      <c r="X24">
        <f t="shared" si="10"/>
        <v>0</v>
      </c>
      <c r="Y24">
        <f t="shared" si="11"/>
        <v>0</v>
      </c>
      <c r="Z24">
        <f t="shared" si="12"/>
        <v>0</v>
      </c>
    </row>
    <row r="25" spans="1:26" x14ac:dyDescent="0.25">
      <c r="R25">
        <f t="shared" si="4"/>
        <v>0</v>
      </c>
      <c r="S25">
        <f t="shared" si="5"/>
        <v>0</v>
      </c>
      <c r="T25">
        <f t="shared" si="6"/>
        <v>0</v>
      </c>
      <c r="U25">
        <f t="shared" si="7"/>
        <v>0</v>
      </c>
      <c r="V25">
        <f t="shared" si="8"/>
        <v>0</v>
      </c>
      <c r="W25">
        <f t="shared" si="9"/>
        <v>0</v>
      </c>
      <c r="X25">
        <f t="shared" si="10"/>
        <v>0</v>
      </c>
      <c r="Y25">
        <f t="shared" si="11"/>
        <v>0</v>
      </c>
      <c r="Z25">
        <f t="shared" si="12"/>
        <v>0</v>
      </c>
    </row>
    <row r="26" spans="1:26" x14ac:dyDescent="0.25">
      <c r="R26">
        <f t="shared" si="4"/>
        <v>0</v>
      </c>
      <c r="S26">
        <f t="shared" si="5"/>
        <v>0</v>
      </c>
      <c r="T26">
        <f t="shared" si="6"/>
        <v>0</v>
      </c>
      <c r="U26">
        <f t="shared" si="7"/>
        <v>0</v>
      </c>
      <c r="V26">
        <f t="shared" si="8"/>
        <v>0</v>
      </c>
      <c r="W26">
        <f t="shared" si="9"/>
        <v>0</v>
      </c>
      <c r="X26">
        <f t="shared" si="10"/>
        <v>0</v>
      </c>
      <c r="Y26">
        <f t="shared" si="11"/>
        <v>0</v>
      </c>
      <c r="Z26">
        <f t="shared" si="12"/>
        <v>0</v>
      </c>
    </row>
    <row r="27" spans="1:26" x14ac:dyDescent="0.25">
      <c r="R27">
        <f t="shared" si="4"/>
        <v>0</v>
      </c>
      <c r="S27">
        <f t="shared" si="5"/>
        <v>0</v>
      </c>
      <c r="T27">
        <f t="shared" si="6"/>
        <v>0</v>
      </c>
      <c r="U27">
        <f t="shared" si="7"/>
        <v>0</v>
      </c>
      <c r="V27">
        <f t="shared" si="8"/>
        <v>0</v>
      </c>
      <c r="W27">
        <f t="shared" si="9"/>
        <v>0</v>
      </c>
      <c r="X27">
        <f t="shared" si="10"/>
        <v>0</v>
      </c>
      <c r="Y27">
        <f t="shared" si="11"/>
        <v>0</v>
      </c>
      <c r="Z27">
        <f t="shared" si="12"/>
        <v>0</v>
      </c>
    </row>
    <row r="28" spans="1:26" x14ac:dyDescent="0.25">
      <c r="R28">
        <f t="shared" si="4"/>
        <v>0</v>
      </c>
      <c r="S28">
        <f t="shared" si="5"/>
        <v>0</v>
      </c>
      <c r="T28">
        <f t="shared" si="6"/>
        <v>0</v>
      </c>
      <c r="U28">
        <f t="shared" si="7"/>
        <v>0</v>
      </c>
      <c r="V28">
        <f t="shared" si="8"/>
        <v>0</v>
      </c>
      <c r="W28">
        <f t="shared" si="9"/>
        <v>0</v>
      </c>
      <c r="X28">
        <f t="shared" si="10"/>
        <v>0</v>
      </c>
      <c r="Y28">
        <f t="shared" si="11"/>
        <v>0</v>
      </c>
      <c r="Z28">
        <f t="shared" si="12"/>
        <v>0</v>
      </c>
    </row>
    <row r="29" spans="1:26" x14ac:dyDescent="0.25">
      <c r="R29">
        <f t="shared" si="4"/>
        <v>0</v>
      </c>
      <c r="S29">
        <f t="shared" si="5"/>
        <v>0</v>
      </c>
      <c r="T29">
        <f t="shared" si="6"/>
        <v>0</v>
      </c>
      <c r="U29">
        <f t="shared" si="7"/>
        <v>0</v>
      </c>
      <c r="V29">
        <f t="shared" si="8"/>
        <v>0</v>
      </c>
      <c r="W29">
        <f t="shared" si="9"/>
        <v>0</v>
      </c>
      <c r="X29">
        <f t="shared" si="10"/>
        <v>0</v>
      </c>
      <c r="Y29">
        <f t="shared" si="11"/>
        <v>0</v>
      </c>
      <c r="Z29">
        <f t="shared" si="12"/>
        <v>0</v>
      </c>
    </row>
    <row r="30" spans="1:26" x14ac:dyDescent="0.25">
      <c r="R30">
        <f t="shared" si="4"/>
        <v>0</v>
      </c>
      <c r="S30">
        <f t="shared" si="5"/>
        <v>0</v>
      </c>
      <c r="T30">
        <f t="shared" si="6"/>
        <v>0</v>
      </c>
      <c r="U30">
        <f t="shared" si="7"/>
        <v>0</v>
      </c>
      <c r="V30">
        <f t="shared" si="8"/>
        <v>0</v>
      </c>
      <c r="W30">
        <f t="shared" si="9"/>
        <v>0</v>
      </c>
      <c r="X30">
        <f t="shared" si="10"/>
        <v>0</v>
      </c>
      <c r="Y30">
        <f t="shared" si="11"/>
        <v>0</v>
      </c>
      <c r="Z30">
        <f t="shared" si="12"/>
        <v>0</v>
      </c>
    </row>
  </sheetData>
  <sortState ref="A3:Z30">
    <sortCondition ref="P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ЮЗШЛ 16-17</vt:lpstr>
      <vt:lpstr>Этап 1</vt:lpstr>
      <vt:lpstr>Этап 2 </vt:lpstr>
      <vt:lpstr>Этап 3</vt:lpstr>
      <vt:lpstr>Этап 4</vt:lpstr>
      <vt:lpstr>Своя игра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2017-04-15T13:42:39Z</dcterms:modified>
</cp:coreProperties>
</file>