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ЮЗШЛ 17-18" sheetId="1" r:id="rId3"/>
    <sheet state="visible" name="Этап 1" sheetId="2" r:id="rId4"/>
    <sheet state="visible" name="Этап 2 " sheetId="3" r:id="rId5"/>
    <sheet state="visible" name="Этап 3" sheetId="4" r:id="rId6"/>
    <sheet state="visible" name="Этап 4" sheetId="5" r:id="rId7"/>
  </sheets>
  <definedNames/>
  <calcPr/>
</workbook>
</file>

<file path=xl/sharedStrings.xml><?xml version="1.0" encoding="utf-8"?>
<sst xmlns="http://schemas.openxmlformats.org/spreadsheetml/2006/main" count="326" uniqueCount="74">
  <si>
    <t>№</t>
  </si>
  <si>
    <t>Кол-во</t>
  </si>
  <si>
    <t>Место</t>
  </si>
  <si>
    <t>Команда</t>
  </si>
  <si>
    <t>Учебное заведение</t>
  </si>
  <si>
    <t>Номер</t>
  </si>
  <si>
    <t>Итого</t>
  </si>
  <si>
    <t>1 этап</t>
  </si>
  <si>
    <t>2 этап</t>
  </si>
  <si>
    <t>3 этап</t>
  </si>
  <si>
    <t>4 этап</t>
  </si>
  <si>
    <t>3 лучших этапа</t>
  </si>
  <si>
    <t>1 тур</t>
  </si>
  <si>
    <t>2 тур</t>
  </si>
  <si>
    <t>11</t>
  </si>
  <si>
    <t>Рейтинг</t>
  </si>
  <si>
    <t>1</t>
  </si>
  <si>
    <t>Оптимус Прайм</t>
  </si>
  <si>
    <t>МБОУ "Свободинская СОШ" Золотухинского р-на</t>
  </si>
  <si>
    <t>МБОУ "Свободинская СОШ" Золотух. р-на</t>
  </si>
  <si>
    <t>13</t>
  </si>
  <si>
    <t>Four Tuna</t>
  </si>
  <si>
    <t>МБОУ "СОШ №9"</t>
  </si>
  <si>
    <t>2</t>
  </si>
  <si>
    <t>5</t>
  </si>
  <si>
    <t>Опять 25</t>
  </si>
  <si>
    <t>МБОУ "Гимназяи №25"</t>
  </si>
  <si>
    <t>7</t>
  </si>
  <si>
    <t>3</t>
  </si>
  <si>
    <t>Полярная звезда</t>
  </si>
  <si>
    <t>МБОУ "СОШ №43 им. Г.К. Жукова"</t>
  </si>
  <si>
    <t>Фантомные были</t>
  </si>
  <si>
    <t>МБОУ "Гимназия №2" г. Курчатов</t>
  </si>
  <si>
    <t>Оголодавшие в играх</t>
  </si>
  <si>
    <t>МБОУ "Гимназия №44"</t>
  </si>
  <si>
    <t>15</t>
  </si>
  <si>
    <t>3,14 Здесь</t>
  </si>
  <si>
    <t>МБОУ "СОШ №3"</t>
  </si>
  <si>
    <t>7 доказательство</t>
  </si>
  <si>
    <t>6</t>
  </si>
  <si>
    <t>Новая сила</t>
  </si>
  <si>
    <t>СОШ №5</t>
  </si>
  <si>
    <t>16</t>
  </si>
  <si>
    <t>Тарас и Бульба</t>
  </si>
  <si>
    <t>МБОУ "СОШ №59"</t>
  </si>
  <si>
    <t>17</t>
  </si>
  <si>
    <t>Умники и умницы</t>
  </si>
  <si>
    <t>ОБОУ "Лицей-интернат"</t>
  </si>
  <si>
    <t>18</t>
  </si>
  <si>
    <t>Four Tuna Jr.</t>
  </si>
  <si>
    <t>10</t>
  </si>
  <si>
    <t>Бригантина</t>
  </si>
  <si>
    <t>МБОУ "Золотухинская СОШ"</t>
  </si>
  <si>
    <t>4</t>
  </si>
  <si>
    <t>12</t>
  </si>
  <si>
    <t>9</t>
  </si>
  <si>
    <t>МБОУ "СОШ №5"</t>
  </si>
  <si>
    <t>Интеллект</t>
  </si>
  <si>
    <t>Изотопы</t>
  </si>
  <si>
    <t>МБОУ "СОШ №46"</t>
  </si>
  <si>
    <t>11-12</t>
  </si>
  <si>
    <t>8</t>
  </si>
  <si>
    <t>МБОУ СОШ № 59</t>
  </si>
  <si>
    <t>14</t>
  </si>
  <si>
    <t>Интеллектуалы</t>
  </si>
  <si>
    <t>ГКШ "Юность"</t>
  </si>
  <si>
    <t>Молодая гвардия</t>
  </si>
  <si>
    <t>Орудиты</t>
  </si>
  <si>
    <t>Последователи Пифгора</t>
  </si>
  <si>
    <t>Золотухинская СОШ</t>
  </si>
  <si>
    <t>9-10</t>
  </si>
  <si>
    <t>Курчатовский клуб "Интеллектуальных игр"</t>
  </si>
  <si>
    <t>19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</si>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</sst>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rgb="FF000000"/>
      <name val="Calibri"/>
    </font>
    <font>
      <b/>
      <sz val="11.0"/>
      <color rgb="FF000000"/>
      <name val="Calibri"/>
    </font>
    <font>
      <b/>
      <sz val="10.0"/>
      <color rgb="FF000000"/>
      <name val="Arial"/>
    </font>
    <font>
      <b/>
      <sz val="11.0"/>
      <color rgb="FFFFFFFF"/>
      <name val="Calibri"/>
    </font>
    <font>
      <sz val="12.0"/>
      <color rgb="FF000000"/>
      <name val="Calibri"/>
    </font>
    <font>
      <b/>
      <sz val="10.0"/>
      <color rgb="FFFF0000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EEECE1"/>
        <bgColor rgb="FFEEECE1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BD4B4"/>
        <bgColor rgb="FFFBD4B4"/>
      </patternFill>
    </fill>
    <fill>
      <patternFill patternType="solid">
        <fgColor rgb="FFCCCCCC"/>
        <bgColor rgb="FFCCCCCC"/>
      </patternFill>
    </fill>
    <fill>
      <patternFill patternType="solid">
        <fgColor rgb="FFFF0000"/>
        <bgColor rgb="FFFF0000"/>
      </patternFill>
    </fill>
    <fill>
      <patternFill patternType="solid">
        <fgColor rgb="FFE69138"/>
        <bgColor rgb="FFE69138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0" fillId="0" fontId="1" numFmtId="0" xfId="0" applyAlignment="1" applyFont="1">
      <alignment vertical="top"/>
    </xf>
    <xf borderId="2" fillId="2" fontId="2" numFmtId="0" xfId="0" applyAlignment="1" applyBorder="1" applyFont="1">
      <alignment horizontal="center"/>
    </xf>
    <xf borderId="3" fillId="2" fontId="2" numFmtId="0" xfId="0" applyAlignment="1" applyBorder="1" applyFont="1">
      <alignment horizontal="center"/>
    </xf>
    <xf borderId="3" fillId="2" fontId="2" numFmtId="0" xfId="0" applyAlignment="1" applyBorder="1" applyFont="1">
      <alignment horizontal="center" readingOrder="0"/>
    </xf>
    <xf borderId="4" fillId="2" fontId="2" numFmtId="0" xfId="0" applyAlignment="1" applyBorder="1" applyFont="1">
      <alignment horizontal="center"/>
    </xf>
    <xf borderId="5" fillId="3" fontId="3" numFmtId="0" xfId="0" applyAlignment="1" applyBorder="1" applyFill="1" applyFont="1">
      <alignment vertical="top"/>
    </xf>
    <xf borderId="3" fillId="2" fontId="1" numFmtId="0" xfId="0" applyBorder="1" applyFont="1"/>
    <xf borderId="3" fillId="0" fontId="0" numFmtId="49" xfId="0" applyAlignment="1" applyBorder="1" applyFont="1" applyNumberFormat="1">
      <alignment horizontal="center" vertical="center"/>
    </xf>
    <xf borderId="6" fillId="2" fontId="2" numFmtId="0" xfId="0" applyAlignment="1" applyBorder="1" applyFont="1">
      <alignment horizontal="center" vertical="top"/>
    </xf>
    <xf borderId="3" fillId="2" fontId="2" numFmtId="0" xfId="0" applyAlignment="1" applyBorder="1" applyFont="1">
      <alignment horizontal="center" vertical="top"/>
    </xf>
    <xf borderId="3" fillId="4" fontId="0" numFmtId="0" xfId="0" applyBorder="1" applyFill="1" applyFont="1"/>
    <xf borderId="4" fillId="2" fontId="2" numFmtId="0" xfId="0" applyAlignment="1" applyBorder="1" applyFont="1">
      <alignment horizontal="center" vertical="top"/>
    </xf>
    <xf borderId="3" fillId="5" fontId="0" numFmtId="49" xfId="0" applyAlignment="1" applyBorder="1" applyFill="1" applyFont="1" applyNumberFormat="1">
      <alignment horizontal="center" vertical="center"/>
    </xf>
    <xf borderId="3" fillId="4" fontId="1" numFmtId="0" xfId="0" applyAlignment="1" applyBorder="1" applyFont="1">
      <alignment vertical="top"/>
    </xf>
    <xf borderId="0" fillId="0" fontId="0" numFmtId="0" xfId="0" applyFont="1"/>
    <xf borderId="3" fillId="5" fontId="2" numFmtId="0" xfId="0" applyAlignment="1" applyBorder="1" applyFont="1">
      <alignment horizontal="center" shrinkToFit="0" vertical="center" wrapText="1"/>
    </xf>
    <xf borderId="7" fillId="4" fontId="1" numFmtId="0" xfId="0" applyAlignment="1" applyBorder="1" applyFont="1">
      <alignment vertical="top"/>
    </xf>
    <xf borderId="5" fillId="4" fontId="0" numFmtId="0" xfId="0" applyBorder="1" applyFont="1"/>
    <xf borderId="3" fillId="0" fontId="1" numFmtId="0" xfId="0" applyBorder="1" applyFont="1"/>
    <xf borderId="8" fillId="0" fontId="1" numFmtId="1" xfId="0" applyAlignment="1" applyBorder="1" applyFont="1" applyNumberFormat="1">
      <alignment horizontal="center" vertical="center"/>
    </xf>
    <xf borderId="3" fillId="5" fontId="2" numFmtId="0" xfId="0" applyAlignment="1" applyBorder="1" applyFont="1">
      <alignment horizontal="left" vertical="center"/>
    </xf>
    <xf borderId="3" fillId="0" fontId="2" numFmtId="0" xfId="0" applyAlignment="1" applyBorder="1" applyFont="1">
      <alignment horizontal="center" shrinkToFit="0" vertical="center" wrapText="1"/>
    </xf>
    <xf borderId="3" fillId="5" fontId="0" numFmtId="0" xfId="0" applyBorder="1" applyFont="1"/>
    <xf borderId="3" fillId="2" fontId="0" numFmtId="0" xfId="0" applyBorder="1" applyFont="1"/>
    <xf borderId="3" fillId="5" fontId="4" numFmtId="0" xfId="0" applyBorder="1" applyFont="1"/>
    <xf borderId="3" fillId="0" fontId="2" numFmtId="0" xfId="0" applyAlignment="1" applyBorder="1" applyFont="1">
      <alignment horizontal="left" vertical="center"/>
    </xf>
    <xf borderId="3" fillId="6" fontId="2" numFmtId="0" xfId="0" applyAlignment="1" applyBorder="1" applyFill="1" applyFont="1">
      <alignment horizontal="center"/>
    </xf>
    <xf borderId="3" fillId="5" fontId="0" numFmtId="0" xfId="0" applyAlignment="1" applyBorder="1" applyFont="1">
      <alignment horizontal="center"/>
    </xf>
    <xf borderId="3" fillId="7" fontId="2" numFmtId="0" xfId="0" applyAlignment="1" applyBorder="1" applyFill="1" applyFont="1">
      <alignment horizontal="center"/>
    </xf>
    <xf borderId="3" fillId="6" fontId="2" numFmtId="0" xfId="0" applyAlignment="1" applyBorder="1" applyFont="1">
      <alignment horizontal="center" vertical="top"/>
    </xf>
    <xf borderId="9" fillId="0" fontId="2" numFmtId="0" xfId="0" applyAlignment="1" applyBorder="1" applyFont="1">
      <alignment horizontal="center"/>
    </xf>
    <xf borderId="3" fillId="7" fontId="2" numFmtId="0" xfId="0" applyAlignment="1" applyBorder="1" applyFont="1">
      <alignment horizontal="center" vertical="top"/>
    </xf>
    <xf borderId="3" fillId="8" fontId="0" numFmtId="49" xfId="0" applyAlignment="1" applyBorder="1" applyFill="1" applyFont="1" applyNumberFormat="1">
      <alignment horizontal="center" vertical="center"/>
    </xf>
    <xf borderId="3" fillId="8" fontId="2" numFmtId="0" xfId="0" applyAlignment="1" applyBorder="1" applyFont="1">
      <alignment horizontal="center" shrinkToFit="0" vertical="center" wrapText="1"/>
    </xf>
    <xf borderId="3" fillId="8" fontId="2" numFmtId="0" xfId="0" applyAlignment="1" applyBorder="1" applyFont="1">
      <alignment horizontal="left" vertical="center"/>
    </xf>
    <xf borderId="3" fillId="0" fontId="0" numFmtId="0" xfId="0" applyBorder="1" applyFont="1"/>
    <xf borderId="9" fillId="0" fontId="2" numFmtId="0" xfId="0" applyAlignment="1" applyBorder="1" applyFont="1">
      <alignment horizontal="center" vertical="top"/>
    </xf>
    <xf borderId="10" fillId="9" fontId="2" numFmtId="0" xfId="0" applyAlignment="1" applyBorder="1" applyFill="1" applyFont="1">
      <alignment horizontal="center"/>
    </xf>
    <xf borderId="3" fillId="0" fontId="1" numFmtId="0" xfId="0" applyAlignment="1" applyBorder="1" applyFont="1">
      <alignment vertical="top"/>
    </xf>
    <xf borderId="10" fillId="7" fontId="2" numFmtId="0" xfId="0" applyAlignment="1" applyBorder="1" applyFont="1">
      <alignment horizontal="center" vertical="top"/>
    </xf>
    <xf borderId="11" fillId="7" fontId="2" numFmtId="0" xfId="0" applyAlignment="1" applyBorder="1" applyFont="1">
      <alignment horizontal="center" vertical="top"/>
    </xf>
    <xf borderId="3" fillId="8" fontId="0" numFmtId="0" xfId="0" applyBorder="1" applyFont="1"/>
    <xf borderId="11" fillId="3" fontId="2" numFmtId="0" xfId="0" applyAlignment="1" applyBorder="1" applyFont="1">
      <alignment horizontal="center" vertical="top"/>
    </xf>
    <xf borderId="12" fillId="3" fontId="2" numFmtId="0" xfId="0" applyAlignment="1" applyBorder="1" applyFont="1">
      <alignment horizontal="center" vertical="top"/>
    </xf>
    <xf borderId="11" fillId="7" fontId="2" numFmtId="0" xfId="0" applyAlignment="1" applyBorder="1" applyFont="1">
      <alignment horizontal="center"/>
    </xf>
    <xf borderId="3" fillId="9" fontId="1" numFmtId="0" xfId="0" applyAlignment="1" applyBorder="1" applyFont="1">
      <alignment vertical="top"/>
    </xf>
    <xf borderId="3" fillId="8" fontId="4" numFmtId="0" xfId="0" applyBorder="1" applyFont="1"/>
    <xf borderId="3" fillId="0" fontId="1" numFmtId="1" xfId="0" applyAlignment="1" applyBorder="1" applyFont="1" applyNumberFormat="1">
      <alignment horizontal="center" vertical="center"/>
    </xf>
    <xf borderId="8" fillId="0" fontId="2" numFmtId="0" xfId="0" applyAlignment="1" applyBorder="1" applyFont="1">
      <alignment horizontal="center"/>
    </xf>
    <xf borderId="13" fillId="0" fontId="2" numFmtId="0" xfId="0" applyAlignment="1" applyBorder="1" applyFont="1">
      <alignment horizontal="center"/>
    </xf>
    <xf borderId="6" fillId="7" fontId="2" numFmtId="0" xfId="0" applyAlignment="1" applyBorder="1" applyFont="1">
      <alignment horizontal="center" vertical="top"/>
    </xf>
    <xf borderId="3" fillId="8" fontId="0" numFmtId="0" xfId="0" applyAlignment="1" applyBorder="1" applyFont="1">
      <alignment horizontal="center"/>
    </xf>
    <xf borderId="3" fillId="3" fontId="2" numFmtId="0" xfId="0" applyAlignment="1" applyBorder="1" applyFont="1">
      <alignment horizontal="center" vertical="top"/>
    </xf>
    <xf borderId="3" fillId="10" fontId="0" numFmtId="49" xfId="0" applyAlignment="1" applyBorder="1" applyFill="1" applyFont="1" applyNumberFormat="1">
      <alignment horizontal="center" vertical="center"/>
    </xf>
    <xf borderId="4" fillId="3" fontId="2" numFmtId="0" xfId="0" applyAlignment="1" applyBorder="1" applyFont="1">
      <alignment horizontal="center" vertical="top"/>
    </xf>
    <xf borderId="3" fillId="0" fontId="1" numFmtId="49" xfId="0" applyAlignment="1" applyBorder="1" applyFont="1" applyNumberFormat="1">
      <alignment horizontal="center" vertical="center"/>
    </xf>
    <xf borderId="3" fillId="10" fontId="2" numFmtId="0" xfId="0" applyAlignment="1" applyBorder="1" applyFont="1">
      <alignment horizontal="center" shrinkToFit="0" vertical="center" wrapText="1"/>
    </xf>
    <xf borderId="3" fillId="10" fontId="2" numFmtId="0" xfId="0" applyAlignment="1" applyBorder="1" applyFont="1">
      <alignment horizontal="left" vertical="center"/>
    </xf>
    <xf borderId="3" fillId="3" fontId="2" numFmtId="0" xfId="0" applyAlignment="1" applyBorder="1" applyFont="1">
      <alignment horizontal="center" shrinkToFit="0" vertical="top" wrapText="1"/>
    </xf>
    <xf borderId="3" fillId="0" fontId="2" numFmtId="0" xfId="0" applyAlignment="1" applyBorder="1" applyFont="1">
      <alignment shrinkToFit="0" vertical="center" wrapText="1"/>
    </xf>
    <xf borderId="3" fillId="3" fontId="2" numFmtId="0" xfId="0" applyAlignment="1" applyBorder="1" applyFont="1">
      <alignment horizontal="left" vertical="top"/>
    </xf>
    <xf borderId="3" fillId="10" fontId="0" numFmtId="0" xfId="0" applyBorder="1" applyFont="1"/>
    <xf borderId="3" fillId="0" fontId="1" numFmtId="0" xfId="0" applyAlignment="1" applyBorder="1" applyFont="1">
      <alignment horizontal="center" vertical="center"/>
    </xf>
    <xf borderId="3" fillId="10" fontId="4" numFmtId="0" xfId="0" applyBorder="1" applyFont="1"/>
    <xf borderId="3" fillId="0" fontId="1" numFmtId="49" xfId="0" applyAlignment="1" applyBorder="1" applyFont="1" applyNumberFormat="1">
      <alignment horizontal="right"/>
    </xf>
    <xf borderId="3" fillId="10" fontId="0" numFmtId="0" xfId="0" applyAlignment="1" applyBorder="1" applyFont="1">
      <alignment horizontal="center"/>
    </xf>
    <xf borderId="3" fillId="0" fontId="4" numFmtId="0" xfId="0" applyBorder="1" applyFont="1"/>
    <xf borderId="3" fillId="0" fontId="0" numFmtId="0" xfId="0" applyAlignment="1" applyBorder="1" applyFont="1">
      <alignment horizontal="center"/>
    </xf>
    <xf borderId="14" fillId="0" fontId="1" numFmtId="0" xfId="0" applyBorder="1" applyFont="1"/>
    <xf borderId="6" fillId="6" fontId="2" numFmtId="0" xfId="0" applyAlignment="1" applyBorder="1" applyFont="1">
      <alignment horizontal="center" vertical="top"/>
    </xf>
    <xf borderId="0" fillId="0" fontId="2" numFmtId="49" xfId="0" applyAlignment="1" applyFont="1" applyNumberFormat="1">
      <alignment horizontal="center" vertical="center"/>
    </xf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3" fillId="0" fontId="0" numFmtId="1" xfId="0" applyAlignment="1" applyBorder="1" applyFont="1" applyNumberFormat="1">
      <alignment horizontal="center" vertical="center"/>
    </xf>
    <xf borderId="11" fillId="9" fontId="2" numFmtId="0" xfId="0" applyAlignment="1" applyBorder="1" applyFont="1">
      <alignment horizontal="center" vertical="top"/>
    </xf>
    <xf borderId="3" fillId="9" fontId="2" numFmtId="0" xfId="0" applyAlignment="1" applyBorder="1" applyFont="1">
      <alignment horizontal="center" vertical="top"/>
    </xf>
    <xf borderId="0" fillId="0" fontId="0" numFmtId="49" xfId="0" applyAlignment="1" applyFont="1" applyNumberFormat="1">
      <alignment horizontal="center" vertical="center"/>
    </xf>
    <xf borderId="0" fillId="0" fontId="0" numFmtId="0" xfId="0" applyAlignment="1" applyFont="1">
      <alignment horizontal="center" vertical="center"/>
    </xf>
    <xf borderId="0" fillId="0" fontId="0" numFmtId="0" xfId="0" applyAlignment="1" applyFont="1">
      <alignment horizontal="left"/>
    </xf>
    <xf borderId="11" fillId="9" fontId="5" numFmtId="0" xfId="0" applyAlignment="1" applyBorder="1" applyFont="1">
      <alignment horizontal="center" vertical="top"/>
    </xf>
    <xf borderId="12" fillId="9" fontId="2" numFmtId="0" xfId="0" applyAlignment="1" applyBorder="1" applyFont="1">
      <alignment horizontal="center" vertical="top"/>
    </xf>
    <xf borderId="3" fillId="9" fontId="5" numFmtId="0" xfId="0" applyAlignment="1" applyBorder="1" applyFont="1">
      <alignment horizontal="center" vertical="top"/>
    </xf>
    <xf borderId="4" fillId="9" fontId="2" numFmtId="0" xfId="0" applyAlignment="1" applyBorder="1" applyFont="1">
      <alignment horizontal="center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0.43"/>
    <col customWidth="1" min="2" max="2" width="7.0"/>
    <col customWidth="1" min="3" max="3" width="24.0"/>
    <col customWidth="1" min="4" max="4" width="48.57"/>
    <col customWidth="1" min="5" max="5" width="0.14"/>
    <col customWidth="1" min="6" max="9" width="6.71"/>
    <col customWidth="1" min="10" max="10" width="15.29"/>
    <col customWidth="1" min="11" max="26" width="8.71"/>
  </cols>
  <sheetData>
    <row r="1">
      <c r="A1" s="2" t="s">
        <v>0</v>
      </c>
      <c r="B1" s="2" t="s">
        <v>2</v>
      </c>
      <c r="C1" s="2" t="s">
        <v>3</v>
      </c>
      <c r="D1" s="4" t="s">
        <v>4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6" t="s">
        <v>11</v>
      </c>
    </row>
    <row r="2" ht="15.75" customHeight="1">
      <c r="A2" s="10" t="s">
        <v>14</v>
      </c>
      <c r="B2" s="15" t="s">
        <v>16</v>
      </c>
      <c r="C2" s="18" t="s">
        <v>17</v>
      </c>
      <c r="D2" s="23" t="s">
        <v>18</v>
      </c>
      <c r="E2" s="25">
        <f t="shared" ref="E2:E21" si="1">SUM(F2:I2)</f>
        <v>57</v>
      </c>
      <c r="F2" s="27">
        <f>VLOOKUP(C2,'Этап 1'!$C$3:AM$20,3,FALSE)</f>
        <v>12</v>
      </c>
      <c r="G2" s="27">
        <f>VLOOKUP(C2,'Этап 2 '!$C$3:$AH$22,3,FALSE)</f>
        <v>17</v>
      </c>
      <c r="H2" s="27">
        <f>VLOOKUP(C2,'Этап 3'!$C$3:$AH$22,3,FALSE)</f>
        <v>13</v>
      </c>
      <c r="I2" s="25">
        <f>VLOOKUP(C2,'Этап 4'!$C$3:$AH$22,3,FALSE)</f>
        <v>15</v>
      </c>
      <c r="J2" s="30">
        <f t="shared" ref="J2:J21" si="2">SUM(F2:I2)-MIN(F2:I2)</f>
        <v>45</v>
      </c>
    </row>
    <row r="3" ht="15.75" customHeight="1">
      <c r="A3" s="10" t="s">
        <v>20</v>
      </c>
      <c r="B3" s="35" t="s">
        <v>23</v>
      </c>
      <c r="C3" s="36" t="s">
        <v>21</v>
      </c>
      <c r="D3" s="37" t="s">
        <v>22</v>
      </c>
      <c r="E3" s="44">
        <f t="shared" si="1"/>
        <v>57</v>
      </c>
      <c r="F3" s="49">
        <f>VLOOKUP(C3,'Этап 1'!$C$3:AM$20,3,FALSE)</f>
        <v>14</v>
      </c>
      <c r="G3" s="49">
        <f>VLOOKUP(C3,'Этап 2 '!$C$3:$AH$22,3,FALSE)</f>
        <v>15</v>
      </c>
      <c r="H3" s="49">
        <f>VLOOKUP(C3,'Этап 3'!$C$3:$AH$22,3,FALSE)</f>
        <v>14</v>
      </c>
      <c r="I3" s="44">
        <f>VLOOKUP(C3,'Этап 4'!$C$3:$AH$22,3,FALSE)</f>
        <v>14</v>
      </c>
      <c r="J3" s="54">
        <f t="shared" si="2"/>
        <v>43</v>
      </c>
    </row>
    <row r="4">
      <c r="A4" s="10" t="s">
        <v>27</v>
      </c>
      <c r="B4" s="56" t="s">
        <v>28</v>
      </c>
      <c r="C4" s="59" t="s">
        <v>29</v>
      </c>
      <c r="D4" s="60" t="s">
        <v>30</v>
      </c>
      <c r="E4" s="64">
        <f t="shared" si="1"/>
        <v>46</v>
      </c>
      <c r="F4" s="66">
        <f>VLOOKUP(C4,'Этап 1'!$C$3:AM$20,3,FALSE)</f>
        <v>10</v>
      </c>
      <c r="G4" s="66">
        <f>VLOOKUP(C4,'Этап 2 '!$C$3:$AH$22,3,FALSE)</f>
        <v>13</v>
      </c>
      <c r="H4" s="66">
        <f>VLOOKUP(C4,'Этап 3'!$C$3:$AH$22,3,FALSE)</f>
        <v>8</v>
      </c>
      <c r="I4" s="64">
        <f>VLOOKUP(C4,'Этап 4'!$C$3:$AH$22,3,FALSE)</f>
        <v>15</v>
      </c>
      <c r="J4" s="68">
        <f t="shared" si="2"/>
        <v>38</v>
      </c>
    </row>
    <row r="5">
      <c r="A5" s="10" t="s">
        <v>45</v>
      </c>
      <c r="B5" s="10" t="s">
        <v>53</v>
      </c>
      <c r="C5" s="24" t="s">
        <v>46</v>
      </c>
      <c r="D5" s="28" t="s">
        <v>47</v>
      </c>
      <c r="E5" s="13">
        <f t="shared" si="1"/>
        <v>45</v>
      </c>
      <c r="F5" s="69">
        <f>VLOOKUP(C5,'Этап 1'!$C$3:AM$20,3,FALSE)</f>
        <v>8</v>
      </c>
      <c r="G5" s="69">
        <f>VLOOKUP(C5,'Этап 2 '!$C$3:$AH$22,3,FALSE)</f>
        <v>13</v>
      </c>
      <c r="H5" s="69">
        <f>VLOOKUP(C5,'Этап 3'!$C$3:$AH$22,3,FALSE)</f>
        <v>9</v>
      </c>
      <c r="I5" s="38">
        <f>VLOOKUP(C5,'Этап 4'!$C$3:$AH$22,3,FALSE)</f>
        <v>15</v>
      </c>
      <c r="J5" s="70">
        <f t="shared" si="2"/>
        <v>37</v>
      </c>
    </row>
    <row r="6">
      <c r="A6" s="10" t="s">
        <v>24</v>
      </c>
      <c r="B6" s="10" t="s">
        <v>24</v>
      </c>
      <c r="C6" s="24" t="s">
        <v>25</v>
      </c>
      <c r="D6" s="28" t="s">
        <v>26</v>
      </c>
      <c r="E6" s="13">
        <f t="shared" si="1"/>
        <v>44</v>
      </c>
      <c r="F6" s="69">
        <f>VLOOKUP(C6,'Этап 1'!$C$3:AM$20,3,FALSE)</f>
        <v>13</v>
      </c>
      <c r="G6" s="69">
        <f>VLOOKUP(C6,'Этап 2 '!$C$3:$AH$22,3,FALSE)</f>
        <v>14</v>
      </c>
      <c r="H6" s="69">
        <f>VLOOKUP(C6,'Этап 3'!$C$3:$AH$22,3,FALSE)</f>
        <v>8</v>
      </c>
      <c r="I6" s="38">
        <f>VLOOKUP(C6,'Этап 4'!$C$3:$AH$22,3,FALSE)</f>
        <v>9</v>
      </c>
      <c r="J6" s="70">
        <f t="shared" si="2"/>
        <v>36</v>
      </c>
    </row>
    <row r="7">
      <c r="A7" s="10" t="s">
        <v>61</v>
      </c>
      <c r="B7" s="10" t="s">
        <v>39</v>
      </c>
      <c r="C7" s="24" t="s">
        <v>57</v>
      </c>
      <c r="D7" s="28" t="s">
        <v>52</v>
      </c>
      <c r="E7" s="13">
        <f t="shared" si="1"/>
        <v>40</v>
      </c>
      <c r="F7" s="69">
        <f>VLOOKUP(C7,'Этап 1'!$C$3:AM$20,3,FALSE)</f>
        <v>5</v>
      </c>
      <c r="G7" s="69">
        <f>VLOOKUP(C7,'Этап 2 '!$C$3:$AH$22,3,FALSE)</f>
        <v>13</v>
      </c>
      <c r="H7" s="69">
        <f>VLOOKUP(C7,'Этап 3'!$C$3:$AH$22,3,FALSE)</f>
        <v>13</v>
      </c>
      <c r="I7" s="38">
        <f>VLOOKUP(C7,'Этап 4'!$C$3:$AH$22,3,FALSE)</f>
        <v>9</v>
      </c>
      <c r="J7" s="70">
        <f t="shared" si="2"/>
        <v>35</v>
      </c>
    </row>
    <row r="8">
      <c r="A8" s="10" t="s">
        <v>54</v>
      </c>
      <c r="B8" s="10" t="s">
        <v>27</v>
      </c>
      <c r="C8" s="24" t="s">
        <v>49</v>
      </c>
      <c r="D8" s="28" t="s">
        <v>22</v>
      </c>
      <c r="E8" s="13">
        <f t="shared" si="1"/>
        <v>40</v>
      </c>
      <c r="F8" s="69">
        <f>VLOOKUP(C8,'Этап 1'!$C$3:AM$20,3,FALSE)</f>
        <v>7</v>
      </c>
      <c r="G8" s="69">
        <f>VLOOKUP(C8,'Этап 2 '!$C$3:$AH$22,3,FALSE)</f>
        <v>13</v>
      </c>
      <c r="H8" s="69">
        <f>VLOOKUP(C8,'Этап 3'!$C$3:$AH$22,3,FALSE)</f>
        <v>10</v>
      </c>
      <c r="I8" s="38">
        <f>VLOOKUP(C8,'Этап 4'!$C$3:$AH$22,3,FALSE)</f>
        <v>10</v>
      </c>
      <c r="J8" s="70">
        <f t="shared" si="2"/>
        <v>33</v>
      </c>
    </row>
    <row r="9">
      <c r="A9" s="10" t="s">
        <v>16</v>
      </c>
      <c r="B9" s="10" t="s">
        <v>61</v>
      </c>
      <c r="C9" s="58" t="s">
        <v>31</v>
      </c>
      <c r="D9" s="62" t="s">
        <v>32</v>
      </c>
      <c r="E9" s="13">
        <f t="shared" si="1"/>
        <v>40</v>
      </c>
      <c r="F9" s="69">
        <f>VLOOKUP(C9,'Этап 1'!$C$3:AM$20,3,FALSE)</f>
        <v>9</v>
      </c>
      <c r="G9" s="69">
        <f>VLOOKUP(C9,'Этап 2 '!$C$3:$AH$22,3,FALSE)</f>
        <v>12</v>
      </c>
      <c r="H9" s="69">
        <f>VLOOKUP(C9,'Этап 3'!$C$3:$AH$22,3,FALSE)</f>
        <v>8</v>
      </c>
      <c r="I9" s="38">
        <f>VLOOKUP(C9,'Этап 4'!$C$3:$AH$22,3,FALSE)</f>
        <v>11</v>
      </c>
      <c r="J9" s="70">
        <f t="shared" si="2"/>
        <v>32</v>
      </c>
    </row>
    <row r="10">
      <c r="A10" s="10" t="s">
        <v>55</v>
      </c>
      <c r="B10" s="10" t="s">
        <v>70</v>
      </c>
      <c r="C10" s="24" t="s">
        <v>38</v>
      </c>
      <c r="D10" s="28" t="s">
        <v>56</v>
      </c>
      <c r="E10" s="13">
        <f t="shared" si="1"/>
        <v>37</v>
      </c>
      <c r="F10" s="69">
        <f>VLOOKUP(C10,'Этап 1'!$C$3:AM$20,3,FALSE)</f>
        <v>6</v>
      </c>
      <c r="G10" s="69">
        <f>VLOOKUP(C10,'Этап 2 '!$C$3:$AH$22,3,FALSE)</f>
        <v>14</v>
      </c>
      <c r="H10" s="69">
        <f>VLOOKUP(C10,'Этап 3'!$C$3:$AH$22,3,FALSE)</f>
        <v>10</v>
      </c>
      <c r="I10" s="38">
        <f>VLOOKUP(C10,'Этап 4'!$C$3:$AH$22,3,FALSE)</f>
        <v>7</v>
      </c>
      <c r="J10" s="70">
        <f t="shared" si="2"/>
        <v>31</v>
      </c>
    </row>
    <row r="11">
      <c r="A11" s="10" t="s">
        <v>35</v>
      </c>
      <c r="B11" s="10" t="s">
        <v>70</v>
      </c>
      <c r="C11" s="24" t="s">
        <v>36</v>
      </c>
      <c r="D11" s="28" t="s">
        <v>37</v>
      </c>
      <c r="E11" s="13">
        <f t="shared" si="1"/>
        <v>38</v>
      </c>
      <c r="F11" s="69">
        <f>VLOOKUP(C11,'Этап 1'!$C$3:AM$20,3,FALSE)</f>
        <v>9</v>
      </c>
      <c r="G11" s="69">
        <f>VLOOKUP(C11,'Этап 2 '!$C$3:$AH$22,3,FALSE)</f>
        <v>13</v>
      </c>
      <c r="H11" s="69">
        <f>VLOOKUP(C11,'Этап 3'!$C$3:$AH$22,3,FALSE)</f>
        <v>9</v>
      </c>
      <c r="I11" s="38">
        <f>VLOOKUP(C11,'Этап 4'!$C$3:$AH$22,3,FALSE)</f>
        <v>7</v>
      </c>
      <c r="J11" s="70">
        <f t="shared" si="2"/>
        <v>31</v>
      </c>
    </row>
    <row r="12">
      <c r="A12" s="10" t="s">
        <v>39</v>
      </c>
      <c r="B12" s="10" t="s">
        <v>60</v>
      </c>
      <c r="C12" s="24" t="s">
        <v>40</v>
      </c>
      <c r="D12" s="28" t="s">
        <v>32</v>
      </c>
      <c r="E12" s="13">
        <f t="shared" si="1"/>
        <v>37</v>
      </c>
      <c r="F12" s="69">
        <f>VLOOKUP(C12,'Этап 1'!$C$3:AM$20,3,FALSE)</f>
        <v>8</v>
      </c>
      <c r="G12" s="69">
        <f>VLOOKUP(C12,'Этап 2 '!$C$3:$AH$22,3,FALSE)</f>
        <v>10</v>
      </c>
      <c r="H12" s="69">
        <f>VLOOKUP(C12,'Этап 3'!$C$3:$AH$22,3,FALSE)</f>
        <v>10</v>
      </c>
      <c r="I12" s="38">
        <f>VLOOKUP(C12,'Этап 4'!$C$3:$AH$22,3,FALSE)</f>
        <v>9</v>
      </c>
      <c r="J12" s="70">
        <f t="shared" si="2"/>
        <v>29</v>
      </c>
    </row>
    <row r="13">
      <c r="A13" s="10" t="s">
        <v>48</v>
      </c>
      <c r="B13" s="10" t="s">
        <v>60</v>
      </c>
      <c r="C13" s="61" t="s">
        <v>33</v>
      </c>
      <c r="D13" s="63" t="s">
        <v>71</v>
      </c>
      <c r="E13" s="13">
        <f t="shared" si="1"/>
        <v>34</v>
      </c>
      <c r="F13" s="69">
        <f>VLOOKUP(C13,'Этап 1'!$C$3:AM$20,3,FALSE)</f>
        <v>8</v>
      </c>
      <c r="G13" s="69">
        <f>VLOOKUP(C13,'Этап 2 '!$C$3:$AH$22,3,FALSE)</f>
        <v>14</v>
      </c>
      <c r="H13" s="69">
        <f>VLOOKUP(C13,'Этап 3'!$C$3:$AH$22,3,FALSE)</f>
        <v>5</v>
      </c>
      <c r="I13" s="38">
        <f>VLOOKUP(C13,'Этап 4'!$C$3:$AH$22,3,FALSE)</f>
        <v>7</v>
      </c>
      <c r="J13" s="70">
        <f t="shared" si="2"/>
        <v>29</v>
      </c>
    </row>
    <row r="14">
      <c r="A14" s="78">
        <v>19.0</v>
      </c>
      <c r="B14" s="10" t="s">
        <v>20</v>
      </c>
      <c r="C14" s="65" t="s">
        <v>65</v>
      </c>
      <c r="D14" s="41" t="s">
        <v>65</v>
      </c>
      <c r="E14" s="13">
        <f t="shared" si="1"/>
        <v>25</v>
      </c>
      <c r="F14" s="69">
        <v>0.0</v>
      </c>
      <c r="G14" s="69">
        <f>VLOOKUP(C14,'Этап 2 '!$C$3:$AH$22,3,FALSE)</f>
        <v>11</v>
      </c>
      <c r="H14" s="69">
        <f>VLOOKUP(C14,'Этап 3'!$C$3:$AH$22,3,FALSE)</f>
        <v>8</v>
      </c>
      <c r="I14" s="38">
        <f>VLOOKUP(C14,'Этап 4'!$C$3:$AH$22,3,FALSE)</f>
        <v>6</v>
      </c>
      <c r="J14" s="70">
        <f t="shared" si="2"/>
        <v>25</v>
      </c>
    </row>
    <row r="15">
      <c r="A15" s="10" t="s">
        <v>50</v>
      </c>
      <c r="B15" s="10" t="s">
        <v>63</v>
      </c>
      <c r="C15" s="24" t="s">
        <v>51</v>
      </c>
      <c r="D15" s="28" t="s">
        <v>52</v>
      </c>
      <c r="E15" s="13">
        <f t="shared" si="1"/>
        <v>26</v>
      </c>
      <c r="F15" s="69">
        <f>VLOOKUP(C15,'Этап 1'!$C$3:AM$20,3,FALSE)</f>
        <v>7</v>
      </c>
      <c r="G15" s="69">
        <f>VLOOKUP(C15,'Этап 2 '!$C$3:$AH$22,3,FALSE)</f>
        <v>12</v>
      </c>
      <c r="H15" s="69">
        <f>VLOOKUP(C15,'Этап 3'!$C$3:$AH$22,3,FALSE)</f>
        <v>4</v>
      </c>
      <c r="I15" s="38">
        <f>VLOOKUP(C15,'Этап 4'!$C$3:$AH$22,3,FALSE)</f>
        <v>3</v>
      </c>
      <c r="J15" s="70">
        <f t="shared" si="2"/>
        <v>23</v>
      </c>
    </row>
    <row r="16">
      <c r="A16" s="10" t="s">
        <v>28</v>
      </c>
      <c r="B16" s="10" t="s">
        <v>35</v>
      </c>
      <c r="C16" s="24" t="s">
        <v>58</v>
      </c>
      <c r="D16" s="28" t="s">
        <v>59</v>
      </c>
      <c r="E16" s="13">
        <f t="shared" si="1"/>
        <v>21</v>
      </c>
      <c r="F16" s="69">
        <f>VLOOKUP(C16,'Этап 1'!$C$3:AM$20,3,FALSE)</f>
        <v>5</v>
      </c>
      <c r="G16" s="69">
        <f>VLOOKUP(C16,'Этап 2 '!$C$3:$AH$22,3,FALSE)</f>
        <v>7</v>
      </c>
      <c r="H16" s="69">
        <f>VLOOKUP(C16,'Этап 3'!$C$3:$AH$22,3,FALSE)</f>
        <v>0</v>
      </c>
      <c r="I16" s="38">
        <f>VLOOKUP(C16,'Этап 4'!$C$3:$AH$22,3,FALSE)</f>
        <v>9</v>
      </c>
      <c r="J16" s="70">
        <f t="shared" si="2"/>
        <v>21</v>
      </c>
    </row>
    <row r="17">
      <c r="A17" s="10" t="s">
        <v>42</v>
      </c>
      <c r="B17" s="10" t="s">
        <v>42</v>
      </c>
      <c r="C17" s="24" t="s">
        <v>43</v>
      </c>
      <c r="D17" s="28" t="s">
        <v>56</v>
      </c>
      <c r="E17" s="13">
        <f t="shared" si="1"/>
        <v>20</v>
      </c>
      <c r="F17" s="69">
        <f>VLOOKUP(C17,'Этап 1'!$C$3:AM$20,3,FALSE)</f>
        <v>8</v>
      </c>
      <c r="G17" s="69">
        <f>VLOOKUP(C17,'Этап 2 '!$C$3:$AH$22,3,FALSE)</f>
        <v>12</v>
      </c>
      <c r="H17" s="69">
        <f>VLOOKUP(C17,'Этап 3'!$C$3:$AH$22,3,FALSE)</f>
        <v>0</v>
      </c>
      <c r="I17" s="38">
        <f>VLOOKUP(C17,'Этап 4'!$C$3:$AH$22,3,FALSE)</f>
        <v>0</v>
      </c>
      <c r="J17" s="70">
        <f t="shared" si="2"/>
        <v>20</v>
      </c>
    </row>
    <row r="18">
      <c r="A18" s="10" t="s">
        <v>53</v>
      </c>
      <c r="B18" s="10" t="s">
        <v>45</v>
      </c>
      <c r="C18" s="24" t="s">
        <v>66</v>
      </c>
      <c r="D18" s="62" t="s">
        <v>52</v>
      </c>
      <c r="E18" s="13">
        <f t="shared" si="1"/>
        <v>20</v>
      </c>
      <c r="F18" s="69">
        <f>VLOOKUP(C18,'Этап 1'!$C$3:AM$20,3,FALSE)</f>
        <v>4</v>
      </c>
      <c r="G18" s="69">
        <f>VLOOKUP(C18,'Этап 2 '!$C$3:$AH$22,3,FALSE)</f>
        <v>6</v>
      </c>
      <c r="H18" s="69">
        <f>VLOOKUP(C18,'Этап 3'!$C$3:$AH$22,3,FALSE)</f>
        <v>6</v>
      </c>
      <c r="I18" s="38">
        <f>VLOOKUP(C18,'Этап 4'!$C$3:$AH$22,3,FALSE)</f>
        <v>4</v>
      </c>
      <c r="J18" s="70">
        <f t="shared" si="2"/>
        <v>16</v>
      </c>
    </row>
    <row r="19">
      <c r="A19" s="10" t="s">
        <v>63</v>
      </c>
      <c r="B19" s="10" t="s">
        <v>48</v>
      </c>
      <c r="C19" s="24" t="s">
        <v>64</v>
      </c>
      <c r="D19" s="28" t="s">
        <v>37</v>
      </c>
      <c r="E19" s="13">
        <f t="shared" si="1"/>
        <v>12</v>
      </c>
      <c r="F19" s="69">
        <f>VLOOKUP(C19,'Этап 1'!$C$3:AM$20,3,FALSE)</f>
        <v>5</v>
      </c>
      <c r="G19" s="69">
        <f>VLOOKUP(C19,'Этап 2 '!$C$3:$AH$22,3,FALSE)</f>
        <v>7</v>
      </c>
      <c r="H19" s="69">
        <f>VLOOKUP(C19,'Этап 3'!$C$3:$AH$22,3,FALSE)</f>
        <v>0</v>
      </c>
      <c r="I19" s="38">
        <f>VLOOKUP(C19,'Этап 4'!$C$3:$AH$22,3,FALSE)</f>
        <v>0</v>
      </c>
      <c r="J19" s="70">
        <f t="shared" si="2"/>
        <v>12</v>
      </c>
    </row>
    <row r="20">
      <c r="A20" s="50">
        <v>20.0</v>
      </c>
      <c r="B20" s="10" t="s">
        <v>72</v>
      </c>
      <c r="C20" s="65" t="s">
        <v>67</v>
      </c>
      <c r="D20" s="41" t="s">
        <v>34</v>
      </c>
      <c r="E20" s="13">
        <f t="shared" si="1"/>
        <v>10</v>
      </c>
      <c r="F20" s="69">
        <v>0.0</v>
      </c>
      <c r="G20" s="69">
        <f>VLOOKUP(C20,'Этап 2 '!$C$3:$AH$22,3,FALSE)</f>
        <v>10</v>
      </c>
      <c r="H20" s="69">
        <f>VLOOKUP(C20,'Этап 3'!$C$3:$AH$22,3,FALSE)</f>
        <v>0</v>
      </c>
      <c r="I20" s="38">
        <f>VLOOKUP(C20,'Этап 4'!$C$3:$AH$22,3,FALSE)</f>
        <v>0</v>
      </c>
      <c r="J20" s="70">
        <f t="shared" si="2"/>
        <v>10</v>
      </c>
    </row>
    <row r="21" ht="15.75" customHeight="1">
      <c r="A21" s="10" t="s">
        <v>23</v>
      </c>
      <c r="B21" s="10" t="s">
        <v>73</v>
      </c>
      <c r="C21" s="58" t="s">
        <v>68</v>
      </c>
      <c r="D21" s="62" t="s">
        <v>52</v>
      </c>
      <c r="E21" s="13">
        <f t="shared" si="1"/>
        <v>6</v>
      </c>
      <c r="F21" s="69">
        <f>VLOOKUP(C21,'Этап 1'!$C$3:AM$20,3,FALSE)</f>
        <v>0</v>
      </c>
      <c r="G21" s="69">
        <f>VLOOKUP(C21,'Этап 2 '!$C$3:$AH$22,3,FALSE)</f>
        <v>6</v>
      </c>
      <c r="H21" s="69">
        <f>VLOOKUP(C21,'Этап 3'!$C$3:$AH$22,3,FALSE)</f>
        <v>0</v>
      </c>
      <c r="I21" s="38">
        <f>VLOOKUP(C21,'Этап 4'!$C$3:$AH$22,3,FALSE)</f>
        <v>0</v>
      </c>
      <c r="J21" s="70">
        <f t="shared" si="2"/>
        <v>6</v>
      </c>
    </row>
    <row r="22" ht="15.75" customHeight="1">
      <c r="A22" s="81"/>
      <c r="B22" s="82"/>
      <c r="G22" s="17"/>
      <c r="H22" s="17"/>
      <c r="I22" s="17"/>
      <c r="J22" s="83"/>
    </row>
    <row r="23" ht="15.75" customHeight="1">
      <c r="A23" s="17"/>
      <c r="B23" s="17"/>
      <c r="G23" s="17"/>
      <c r="H23" s="17"/>
      <c r="I23" s="17"/>
      <c r="J23" s="83"/>
    </row>
    <row r="24" ht="15.75" customHeight="1">
      <c r="A24" s="17"/>
      <c r="B24" s="17"/>
      <c r="F24" s="17"/>
      <c r="G24" s="17"/>
      <c r="H24" s="17"/>
      <c r="I24" s="17"/>
      <c r="J24" s="83"/>
    </row>
    <row r="25" ht="15.75" customHeight="1">
      <c r="A25" s="17"/>
      <c r="B25" s="17"/>
      <c r="F25" s="17"/>
      <c r="G25" s="17"/>
      <c r="H25" s="17"/>
      <c r="I25" s="17"/>
      <c r="J25" s="83"/>
    </row>
    <row r="26" ht="15.75" customHeight="1">
      <c r="A26" s="17"/>
      <c r="B26" s="17"/>
      <c r="F26" s="17"/>
      <c r="G26" s="17"/>
      <c r="H26" s="17"/>
      <c r="I26" s="17"/>
      <c r="J26" s="83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6.29"/>
    <col customWidth="1" min="3" max="3" width="25.43"/>
    <col customWidth="1" min="4" max="4" width="40.86"/>
    <col customWidth="1" min="5" max="5" width="6.14"/>
    <col customWidth="1" min="6" max="7" width="5.57"/>
    <col customWidth="1" min="8" max="8" width="8.43"/>
    <col customWidth="1" min="9" max="37" width="3.0"/>
    <col customWidth="1" min="38" max="38" width="3.43"/>
    <col customWidth="1" hidden="1" min="39" max="39" width="2.14"/>
  </cols>
  <sheetData>
    <row r="1" ht="14.25" customHeight="1">
      <c r="A1" t="s">
        <v>1</v>
      </c>
      <c r="B1" t="s">
        <v>1</v>
      </c>
      <c r="C1">
        <v>17.0</v>
      </c>
      <c r="I1">
        <f t="shared" ref="I1:AF1" si="1">$C$1+1-SUM(I3:I19)</f>
        <v>18</v>
      </c>
      <c r="J1">
        <f t="shared" si="1"/>
        <v>2</v>
      </c>
      <c r="K1">
        <f t="shared" si="1"/>
        <v>4</v>
      </c>
      <c r="L1">
        <f t="shared" si="1"/>
        <v>12</v>
      </c>
      <c r="M1">
        <f t="shared" si="1"/>
        <v>16</v>
      </c>
      <c r="N1">
        <f t="shared" si="1"/>
        <v>10</v>
      </c>
      <c r="O1">
        <f t="shared" si="1"/>
        <v>3</v>
      </c>
      <c r="P1">
        <f t="shared" si="1"/>
        <v>17</v>
      </c>
      <c r="Q1">
        <f t="shared" si="1"/>
        <v>6</v>
      </c>
      <c r="R1">
        <f t="shared" si="1"/>
        <v>17</v>
      </c>
      <c r="S1">
        <f t="shared" si="1"/>
        <v>17</v>
      </c>
      <c r="T1">
        <f t="shared" si="1"/>
        <v>14</v>
      </c>
      <c r="U1">
        <f t="shared" si="1"/>
        <v>16</v>
      </c>
      <c r="V1">
        <f t="shared" si="1"/>
        <v>14</v>
      </c>
      <c r="W1">
        <f t="shared" si="1"/>
        <v>10</v>
      </c>
      <c r="X1">
        <f t="shared" si="1"/>
        <v>17</v>
      </c>
      <c r="Y1">
        <f t="shared" si="1"/>
        <v>10</v>
      </c>
      <c r="Z1">
        <f t="shared" si="1"/>
        <v>16</v>
      </c>
      <c r="AA1">
        <f t="shared" si="1"/>
        <v>17</v>
      </c>
      <c r="AB1">
        <f t="shared" si="1"/>
        <v>16</v>
      </c>
      <c r="AC1">
        <f t="shared" si="1"/>
        <v>17</v>
      </c>
      <c r="AD1">
        <f t="shared" si="1"/>
        <v>5</v>
      </c>
      <c r="AE1">
        <f t="shared" si="1"/>
        <v>11</v>
      </c>
      <c r="AF1">
        <f t="shared" si="1"/>
        <v>9</v>
      </c>
    </row>
    <row r="2">
      <c r="A2" s="2" t="s">
        <v>2</v>
      </c>
      <c r="B2" s="5" t="s">
        <v>5</v>
      </c>
      <c r="C2" s="5" t="s">
        <v>3</v>
      </c>
      <c r="D2" s="5" t="s">
        <v>4</v>
      </c>
      <c r="E2" s="5" t="s">
        <v>6</v>
      </c>
      <c r="F2" s="5" t="s">
        <v>12</v>
      </c>
      <c r="G2" s="7" t="s">
        <v>13</v>
      </c>
      <c r="H2" s="5" t="s">
        <v>15</v>
      </c>
      <c r="I2" s="13">
        <v>1.0</v>
      </c>
      <c r="J2" s="13">
        <v>2.0</v>
      </c>
      <c r="K2" s="13">
        <v>3.0</v>
      </c>
      <c r="L2" s="13">
        <v>4.0</v>
      </c>
      <c r="M2" s="13">
        <v>5.0</v>
      </c>
      <c r="N2" s="13">
        <v>6.0</v>
      </c>
      <c r="O2" s="13">
        <v>7.0</v>
      </c>
      <c r="P2" s="13">
        <v>8.0</v>
      </c>
      <c r="Q2" s="13">
        <v>9.0</v>
      </c>
      <c r="R2" s="13">
        <v>10.0</v>
      </c>
      <c r="S2" s="13">
        <v>11.0</v>
      </c>
      <c r="T2" s="13">
        <v>12.0</v>
      </c>
      <c r="U2" s="13">
        <v>13.0</v>
      </c>
      <c r="V2" s="13">
        <v>14.0</v>
      </c>
      <c r="W2" s="13">
        <v>15.0</v>
      </c>
      <c r="X2" s="13">
        <v>16.0</v>
      </c>
      <c r="Y2" s="13">
        <v>17.0</v>
      </c>
      <c r="Z2" s="13">
        <v>18.0</v>
      </c>
      <c r="AA2" s="13">
        <v>19.0</v>
      </c>
      <c r="AB2" s="13">
        <v>20.0</v>
      </c>
      <c r="AC2" s="13">
        <v>21.0</v>
      </c>
      <c r="AD2" s="13">
        <v>22.0</v>
      </c>
      <c r="AE2" s="13">
        <v>23.0</v>
      </c>
      <c r="AF2" s="13">
        <v>24.0</v>
      </c>
      <c r="AG2" s="17"/>
      <c r="AH2" s="17"/>
      <c r="AI2" s="17"/>
      <c r="AJ2" s="17"/>
      <c r="AK2" s="17"/>
      <c r="AL2" s="17"/>
      <c r="AM2" s="20"/>
    </row>
    <row r="3" ht="14.25" customHeight="1">
      <c r="A3" s="26">
        <v>1.0</v>
      </c>
      <c r="B3" s="10" t="s">
        <v>20</v>
      </c>
      <c r="C3" s="24" t="s">
        <v>21</v>
      </c>
      <c r="D3" s="28" t="s">
        <v>22</v>
      </c>
      <c r="E3" s="29">
        <f t="shared" ref="E3:E20" si="2">SUM(F3:G3)</f>
        <v>14</v>
      </c>
      <c r="F3" s="31">
        <f t="shared" ref="F3:F20" si="3">SUM(I3:T3)</f>
        <v>8</v>
      </c>
      <c r="G3" s="33">
        <f t="shared" ref="G3:G20" si="4">SUM(U3:AF3)</f>
        <v>6</v>
      </c>
      <c r="H3" s="38">
        <f t="shared" ref="H3:H20" si="5">SUMIF(I3:T3,1,$I$1:$T$1)+SUMIF(U3:AF3,1,$U$1:$AF$1)</f>
        <v>127</v>
      </c>
      <c r="I3" s="40">
        <v>0.0</v>
      </c>
      <c r="J3" s="47">
        <v>1.0</v>
      </c>
      <c r="K3" s="47">
        <v>1.0</v>
      </c>
      <c r="L3" s="47">
        <v>1.0</v>
      </c>
      <c r="M3" s="47">
        <v>0.0</v>
      </c>
      <c r="N3" s="47">
        <v>1.0</v>
      </c>
      <c r="O3" s="47">
        <v>1.0</v>
      </c>
      <c r="P3" s="47">
        <v>1.0</v>
      </c>
      <c r="Q3" s="47">
        <v>1.0</v>
      </c>
      <c r="R3" s="47">
        <v>0.0</v>
      </c>
      <c r="S3" s="47">
        <v>0.0</v>
      </c>
      <c r="T3" s="47">
        <v>1.0</v>
      </c>
      <c r="U3" s="51">
        <v>0.0</v>
      </c>
      <c r="V3" s="51">
        <v>1.0</v>
      </c>
      <c r="W3" s="52">
        <v>1.0</v>
      </c>
      <c r="X3" s="21">
        <v>0.0</v>
      </c>
      <c r="Y3" s="21">
        <v>1.0</v>
      </c>
      <c r="Z3" s="21">
        <v>0.0</v>
      </c>
      <c r="AA3" s="21">
        <v>0.0</v>
      </c>
      <c r="AB3" s="21">
        <v>0.0</v>
      </c>
      <c r="AC3" s="21">
        <v>0.0</v>
      </c>
      <c r="AD3" s="21">
        <v>1.0</v>
      </c>
      <c r="AE3" s="21">
        <v>1.0</v>
      </c>
      <c r="AF3" s="21">
        <v>1.0</v>
      </c>
      <c r="AG3" s="1"/>
      <c r="AH3" s="1"/>
      <c r="AI3" s="1"/>
      <c r="AJ3" s="1"/>
      <c r="AK3" s="1"/>
      <c r="AL3" s="1"/>
    </row>
    <row r="4">
      <c r="A4" s="26">
        <v>2.0</v>
      </c>
      <c r="B4" s="10" t="s">
        <v>24</v>
      </c>
      <c r="C4" s="24" t="s">
        <v>25</v>
      </c>
      <c r="D4" s="28" t="s">
        <v>26</v>
      </c>
      <c r="E4" s="29">
        <f t="shared" si="2"/>
        <v>13</v>
      </c>
      <c r="F4" s="31">
        <f t="shared" si="3"/>
        <v>6</v>
      </c>
      <c r="G4" s="33">
        <f t="shared" si="4"/>
        <v>7</v>
      </c>
      <c r="H4" s="38">
        <f t="shared" si="5"/>
        <v>126</v>
      </c>
      <c r="I4" s="40">
        <v>0.0</v>
      </c>
      <c r="J4" s="47">
        <v>1.0</v>
      </c>
      <c r="K4" s="47">
        <v>1.0</v>
      </c>
      <c r="L4" s="47">
        <v>1.0</v>
      </c>
      <c r="M4" s="47">
        <v>0.0</v>
      </c>
      <c r="N4" s="47">
        <v>1.0</v>
      </c>
      <c r="O4" s="47">
        <v>1.0</v>
      </c>
      <c r="P4" s="47">
        <v>0.0</v>
      </c>
      <c r="Q4" s="47">
        <v>0.0</v>
      </c>
      <c r="R4" s="47">
        <v>0.0</v>
      </c>
      <c r="S4" s="31">
        <v>0.0</v>
      </c>
      <c r="T4" s="47">
        <v>1.0</v>
      </c>
      <c r="U4" s="51">
        <v>1.0</v>
      </c>
      <c r="V4" s="51">
        <v>1.0</v>
      </c>
      <c r="W4" s="52">
        <v>1.0</v>
      </c>
      <c r="X4" s="21">
        <v>0.0</v>
      </c>
      <c r="Y4" s="21">
        <v>1.0</v>
      </c>
      <c r="Z4" s="21">
        <v>0.0</v>
      </c>
      <c r="AA4" s="21">
        <v>0.0</v>
      </c>
      <c r="AB4" s="21">
        <v>0.0</v>
      </c>
      <c r="AC4" s="21">
        <v>1.0</v>
      </c>
      <c r="AD4" s="21">
        <v>1.0</v>
      </c>
      <c r="AE4" s="21">
        <v>0.0</v>
      </c>
      <c r="AF4" s="21">
        <v>1.0</v>
      </c>
      <c r="AG4" s="1"/>
      <c r="AH4" s="1"/>
      <c r="AI4" s="1"/>
      <c r="AJ4" s="1"/>
      <c r="AK4" s="1"/>
      <c r="AL4" s="1"/>
    </row>
    <row r="5">
      <c r="A5" s="26">
        <v>3.0</v>
      </c>
      <c r="B5" s="10" t="s">
        <v>14</v>
      </c>
      <c r="C5" s="24" t="s">
        <v>17</v>
      </c>
      <c r="D5" s="28" t="s">
        <v>19</v>
      </c>
      <c r="E5" s="29">
        <f t="shared" si="2"/>
        <v>12</v>
      </c>
      <c r="F5" s="31">
        <f t="shared" si="3"/>
        <v>5</v>
      </c>
      <c r="G5" s="33">
        <f t="shared" si="4"/>
        <v>7</v>
      </c>
      <c r="H5" s="38">
        <f t="shared" si="5"/>
        <v>103</v>
      </c>
      <c r="I5" s="40">
        <v>0.0</v>
      </c>
      <c r="J5" s="47">
        <v>1.0</v>
      </c>
      <c r="K5" s="47">
        <v>1.0</v>
      </c>
      <c r="L5" s="47">
        <v>0.0</v>
      </c>
      <c r="M5" s="47">
        <v>0.0</v>
      </c>
      <c r="N5" s="47">
        <v>1.0</v>
      </c>
      <c r="O5" s="47">
        <v>1.0</v>
      </c>
      <c r="P5" s="47">
        <v>0.0</v>
      </c>
      <c r="Q5" s="47">
        <v>1.0</v>
      </c>
      <c r="R5" s="47">
        <v>0.0</v>
      </c>
      <c r="S5" s="31">
        <v>0.0</v>
      </c>
      <c r="T5" s="47">
        <v>0.0</v>
      </c>
      <c r="U5" s="51">
        <v>0.0</v>
      </c>
      <c r="V5" s="51">
        <v>0.0</v>
      </c>
      <c r="W5" s="52">
        <v>1.0</v>
      </c>
      <c r="X5" s="21">
        <v>1.0</v>
      </c>
      <c r="Y5" s="21">
        <v>1.0</v>
      </c>
      <c r="Z5" s="21">
        <v>0.0</v>
      </c>
      <c r="AA5" s="21">
        <v>0.0</v>
      </c>
      <c r="AB5" s="21">
        <v>1.0</v>
      </c>
      <c r="AC5" s="21">
        <v>0.0</v>
      </c>
      <c r="AD5" s="21">
        <v>1.0</v>
      </c>
      <c r="AE5" s="21">
        <v>1.0</v>
      </c>
      <c r="AF5" s="21">
        <v>1.0</v>
      </c>
      <c r="AG5" s="1"/>
      <c r="AH5" s="1"/>
      <c r="AI5" s="1"/>
      <c r="AJ5" s="1"/>
      <c r="AK5" s="1"/>
      <c r="AL5" s="1"/>
    </row>
    <row r="6">
      <c r="A6" s="26">
        <v>4.0</v>
      </c>
      <c r="B6" s="10" t="s">
        <v>27</v>
      </c>
      <c r="C6" s="24" t="s">
        <v>29</v>
      </c>
      <c r="D6" s="28" t="s">
        <v>30</v>
      </c>
      <c r="E6" s="29">
        <f t="shared" si="2"/>
        <v>10</v>
      </c>
      <c r="F6" s="31">
        <f t="shared" si="3"/>
        <v>6</v>
      </c>
      <c r="G6" s="33">
        <f t="shared" si="4"/>
        <v>4</v>
      </c>
      <c r="H6" s="38">
        <f t="shared" si="5"/>
        <v>86</v>
      </c>
      <c r="I6" s="40">
        <v>0.0</v>
      </c>
      <c r="J6" s="47">
        <v>1.0</v>
      </c>
      <c r="K6" s="47">
        <v>1.0</v>
      </c>
      <c r="L6" s="47">
        <v>1.0</v>
      </c>
      <c r="M6" s="47">
        <v>0.0</v>
      </c>
      <c r="N6" s="47">
        <v>1.0</v>
      </c>
      <c r="O6" s="47">
        <v>1.0</v>
      </c>
      <c r="P6" s="47">
        <v>0.0</v>
      </c>
      <c r="Q6" s="47">
        <v>1.0</v>
      </c>
      <c r="R6" s="47">
        <v>0.0</v>
      </c>
      <c r="S6" s="31">
        <v>0.0</v>
      </c>
      <c r="T6" s="47">
        <v>0.0</v>
      </c>
      <c r="U6" s="51">
        <v>0.0</v>
      </c>
      <c r="V6" s="51">
        <v>1.0</v>
      </c>
      <c r="W6" s="52">
        <v>1.0</v>
      </c>
      <c r="X6" s="21">
        <v>0.0</v>
      </c>
      <c r="Y6" s="21">
        <v>0.0</v>
      </c>
      <c r="Z6" s="21">
        <v>1.0</v>
      </c>
      <c r="AA6" s="21">
        <v>0.0</v>
      </c>
      <c r="AB6" s="21">
        <v>0.0</v>
      </c>
      <c r="AC6" s="21">
        <v>0.0</v>
      </c>
      <c r="AD6" s="21">
        <v>0.0</v>
      </c>
      <c r="AE6" s="21">
        <v>0.0</v>
      </c>
      <c r="AF6" s="21">
        <v>1.0</v>
      </c>
      <c r="AG6" s="1"/>
      <c r="AH6" s="1"/>
      <c r="AI6" s="1"/>
      <c r="AJ6" s="1"/>
      <c r="AK6" s="1"/>
      <c r="AL6" s="1"/>
    </row>
    <row r="7">
      <c r="A7" s="26">
        <v>5.0</v>
      </c>
      <c r="B7" s="10" t="s">
        <v>16</v>
      </c>
      <c r="C7" s="58" t="s">
        <v>31</v>
      </c>
      <c r="D7" s="62" t="s">
        <v>32</v>
      </c>
      <c r="E7" s="29">
        <f t="shared" si="2"/>
        <v>9</v>
      </c>
      <c r="F7" s="31">
        <f t="shared" si="3"/>
        <v>6</v>
      </c>
      <c r="G7" s="33">
        <f t="shared" si="4"/>
        <v>3</v>
      </c>
      <c r="H7" s="38">
        <f t="shared" si="5"/>
        <v>66</v>
      </c>
      <c r="I7" s="40">
        <v>0.0</v>
      </c>
      <c r="J7" s="47">
        <v>1.0</v>
      </c>
      <c r="K7" s="47">
        <v>1.0</v>
      </c>
      <c r="L7" s="47">
        <v>0.0</v>
      </c>
      <c r="M7" s="47">
        <v>0.0</v>
      </c>
      <c r="N7" s="47">
        <v>1.0</v>
      </c>
      <c r="O7" s="47">
        <v>1.0</v>
      </c>
      <c r="P7" s="47">
        <v>0.0</v>
      </c>
      <c r="Q7" s="47">
        <v>1.0</v>
      </c>
      <c r="R7" s="47">
        <v>0.0</v>
      </c>
      <c r="S7" s="31">
        <v>1.0</v>
      </c>
      <c r="T7" s="47">
        <v>0.0</v>
      </c>
      <c r="U7" s="51">
        <v>0.0</v>
      </c>
      <c r="V7" s="51">
        <v>0.0</v>
      </c>
      <c r="W7" s="52">
        <v>1.0</v>
      </c>
      <c r="X7" s="21">
        <v>0.0</v>
      </c>
      <c r="Y7" s="21">
        <v>0.0</v>
      </c>
      <c r="Z7" s="21">
        <v>0.0</v>
      </c>
      <c r="AA7" s="21">
        <v>0.0</v>
      </c>
      <c r="AB7" s="21">
        <v>0.0</v>
      </c>
      <c r="AC7" s="21">
        <v>0.0</v>
      </c>
      <c r="AD7" s="21">
        <v>1.0</v>
      </c>
      <c r="AE7" s="21">
        <v>0.0</v>
      </c>
      <c r="AF7" s="21">
        <v>1.0</v>
      </c>
      <c r="AG7" s="1"/>
      <c r="AH7" s="1"/>
      <c r="AI7" s="1"/>
      <c r="AJ7" s="1"/>
      <c r="AK7" s="1"/>
      <c r="AL7" s="1"/>
    </row>
    <row r="8">
      <c r="A8" s="26">
        <v>6.0</v>
      </c>
      <c r="B8" s="10" t="s">
        <v>35</v>
      </c>
      <c r="C8" s="24" t="s">
        <v>36</v>
      </c>
      <c r="D8" s="28" t="s">
        <v>37</v>
      </c>
      <c r="E8" s="29">
        <f t="shared" si="2"/>
        <v>9</v>
      </c>
      <c r="F8" s="31">
        <f t="shared" si="3"/>
        <v>5</v>
      </c>
      <c r="G8" s="33">
        <f t="shared" si="4"/>
        <v>4</v>
      </c>
      <c r="H8" s="38">
        <f t="shared" si="5"/>
        <v>60</v>
      </c>
      <c r="I8" s="40">
        <v>0.0</v>
      </c>
      <c r="J8" s="47">
        <v>1.0</v>
      </c>
      <c r="K8" s="47">
        <v>1.0</v>
      </c>
      <c r="L8" s="47">
        <v>0.0</v>
      </c>
      <c r="M8" s="47">
        <v>0.0</v>
      </c>
      <c r="N8" s="47">
        <v>1.0</v>
      </c>
      <c r="O8" s="47">
        <v>1.0</v>
      </c>
      <c r="P8" s="47">
        <v>0.0</v>
      </c>
      <c r="Q8" s="47">
        <v>1.0</v>
      </c>
      <c r="R8" s="47">
        <v>0.0</v>
      </c>
      <c r="S8" s="31">
        <v>0.0</v>
      </c>
      <c r="T8" s="47">
        <v>0.0</v>
      </c>
      <c r="U8" s="51">
        <v>0.0</v>
      </c>
      <c r="V8" s="51">
        <v>0.0</v>
      </c>
      <c r="W8" s="52">
        <v>0.0</v>
      </c>
      <c r="X8" s="21">
        <v>0.0</v>
      </c>
      <c r="Y8" s="21">
        <v>1.0</v>
      </c>
      <c r="Z8" s="21">
        <v>0.0</v>
      </c>
      <c r="AA8" s="21">
        <v>0.0</v>
      </c>
      <c r="AB8" s="21">
        <v>0.0</v>
      </c>
      <c r="AC8" s="21">
        <v>0.0</v>
      </c>
      <c r="AD8" s="21">
        <v>1.0</v>
      </c>
      <c r="AE8" s="21">
        <v>1.0</v>
      </c>
      <c r="AF8" s="21">
        <v>1.0</v>
      </c>
      <c r="AG8" s="1"/>
      <c r="AH8" s="1"/>
      <c r="AI8" s="1"/>
      <c r="AJ8" s="1"/>
      <c r="AK8" s="1"/>
      <c r="AL8" s="1"/>
    </row>
    <row r="9">
      <c r="A9" s="26">
        <v>7.0</v>
      </c>
      <c r="B9" s="10" t="s">
        <v>39</v>
      </c>
      <c r="C9" s="24" t="s">
        <v>40</v>
      </c>
      <c r="D9" s="28" t="s">
        <v>32</v>
      </c>
      <c r="E9" s="29">
        <f t="shared" si="2"/>
        <v>8</v>
      </c>
      <c r="F9" s="31">
        <f t="shared" si="3"/>
        <v>5</v>
      </c>
      <c r="G9" s="33">
        <f t="shared" si="4"/>
        <v>3</v>
      </c>
      <c r="H9" s="38">
        <f t="shared" si="5"/>
        <v>54</v>
      </c>
      <c r="I9" s="40">
        <v>0.0</v>
      </c>
      <c r="J9" s="47">
        <v>1.0</v>
      </c>
      <c r="K9" s="47">
        <v>1.0</v>
      </c>
      <c r="L9" s="47">
        <v>0.0</v>
      </c>
      <c r="M9" s="47">
        <v>0.0</v>
      </c>
      <c r="N9" s="47">
        <v>1.0</v>
      </c>
      <c r="O9" s="47">
        <v>1.0</v>
      </c>
      <c r="P9" s="47">
        <v>0.0</v>
      </c>
      <c r="Q9" s="47">
        <v>1.0</v>
      </c>
      <c r="R9" s="47">
        <v>0.0</v>
      </c>
      <c r="S9" s="31">
        <v>0.0</v>
      </c>
      <c r="T9" s="47">
        <v>0.0</v>
      </c>
      <c r="U9" s="51">
        <v>0.0</v>
      </c>
      <c r="V9" s="51">
        <v>1.0</v>
      </c>
      <c r="W9" s="52">
        <v>1.0</v>
      </c>
      <c r="X9" s="21">
        <v>0.0</v>
      </c>
      <c r="Y9" s="21">
        <v>0.0</v>
      </c>
      <c r="Z9" s="21">
        <v>0.0</v>
      </c>
      <c r="AA9" s="21">
        <v>0.0</v>
      </c>
      <c r="AB9" s="21">
        <v>0.0</v>
      </c>
      <c r="AC9" s="21">
        <v>0.0</v>
      </c>
      <c r="AD9" s="21">
        <v>1.0</v>
      </c>
      <c r="AE9" s="21">
        <v>0.0</v>
      </c>
      <c r="AF9" s="21">
        <v>0.0</v>
      </c>
      <c r="AG9" s="1"/>
      <c r="AH9" s="1"/>
      <c r="AI9" s="1"/>
      <c r="AJ9" s="1"/>
      <c r="AK9" s="1"/>
      <c r="AL9" s="1"/>
    </row>
    <row r="10">
      <c r="A10" s="26">
        <v>8.0</v>
      </c>
      <c r="B10" s="10" t="s">
        <v>42</v>
      </c>
      <c r="C10" s="24" t="s">
        <v>43</v>
      </c>
      <c r="D10" s="28" t="s">
        <v>44</v>
      </c>
      <c r="E10" s="29">
        <f t="shared" si="2"/>
        <v>8</v>
      </c>
      <c r="F10" s="31">
        <f t="shared" si="3"/>
        <v>5</v>
      </c>
      <c r="G10" s="33">
        <f t="shared" si="4"/>
        <v>3</v>
      </c>
      <c r="H10" s="38">
        <f t="shared" si="5"/>
        <v>67</v>
      </c>
      <c r="I10" s="40">
        <v>0.0</v>
      </c>
      <c r="J10" s="47">
        <v>1.0</v>
      </c>
      <c r="K10" s="47">
        <v>1.0</v>
      </c>
      <c r="L10" s="47">
        <v>0.0</v>
      </c>
      <c r="M10" s="47">
        <v>1.0</v>
      </c>
      <c r="N10" s="47">
        <v>1.0</v>
      </c>
      <c r="O10" s="47">
        <v>1.0</v>
      </c>
      <c r="P10" s="47">
        <v>0.0</v>
      </c>
      <c r="Q10" s="47">
        <v>0.0</v>
      </c>
      <c r="R10" s="47">
        <v>0.0</v>
      </c>
      <c r="S10" s="31">
        <v>0.0</v>
      </c>
      <c r="T10" s="47">
        <v>0.0</v>
      </c>
      <c r="U10" s="51">
        <v>0.0</v>
      </c>
      <c r="V10" s="51">
        <v>0.0</v>
      </c>
      <c r="W10" s="52">
        <v>0.0</v>
      </c>
      <c r="X10" s="21">
        <v>0.0</v>
      </c>
      <c r="Y10" s="21">
        <v>0.0</v>
      </c>
      <c r="Z10" s="21">
        <v>1.0</v>
      </c>
      <c r="AA10" s="21">
        <v>0.0</v>
      </c>
      <c r="AB10" s="21">
        <v>0.0</v>
      </c>
      <c r="AC10" s="21">
        <v>0.0</v>
      </c>
      <c r="AD10" s="21">
        <v>1.0</v>
      </c>
      <c r="AE10" s="21">
        <v>1.0</v>
      </c>
      <c r="AF10" s="21">
        <v>0.0</v>
      </c>
      <c r="AG10" s="1"/>
      <c r="AH10" s="1"/>
      <c r="AI10" s="1"/>
      <c r="AJ10" s="1"/>
      <c r="AK10" s="1"/>
      <c r="AL10" s="1"/>
    </row>
    <row r="11">
      <c r="A11" s="26">
        <v>9.0</v>
      </c>
      <c r="B11" s="10" t="s">
        <v>45</v>
      </c>
      <c r="C11" s="24" t="s">
        <v>46</v>
      </c>
      <c r="D11" s="28" t="s">
        <v>47</v>
      </c>
      <c r="E11" s="29">
        <f t="shared" si="2"/>
        <v>8</v>
      </c>
      <c r="F11" s="31">
        <f t="shared" si="3"/>
        <v>5</v>
      </c>
      <c r="G11" s="33">
        <f t="shared" si="4"/>
        <v>3</v>
      </c>
      <c r="H11" s="38">
        <f t="shared" si="5"/>
        <v>76</v>
      </c>
      <c r="I11" s="40">
        <v>0.0</v>
      </c>
      <c r="J11" s="47">
        <v>1.0</v>
      </c>
      <c r="K11" s="47">
        <v>1.0</v>
      </c>
      <c r="L11" s="47">
        <v>1.0</v>
      </c>
      <c r="M11" s="47">
        <v>0.0</v>
      </c>
      <c r="N11" s="47">
        <v>0.0</v>
      </c>
      <c r="O11" s="47">
        <v>0.0</v>
      </c>
      <c r="P11" s="47">
        <v>0.0</v>
      </c>
      <c r="Q11" s="47">
        <v>1.0</v>
      </c>
      <c r="R11" s="47">
        <v>0.0</v>
      </c>
      <c r="S11" s="31">
        <v>0.0</v>
      </c>
      <c r="T11" s="47">
        <v>1.0</v>
      </c>
      <c r="U11" s="51">
        <v>0.0</v>
      </c>
      <c r="V11" s="51">
        <v>0.0</v>
      </c>
      <c r="W11" s="52">
        <v>0.0</v>
      </c>
      <c r="X11" s="21">
        <v>0.0</v>
      </c>
      <c r="Y11" s="21">
        <v>0.0</v>
      </c>
      <c r="Z11" s="21">
        <v>0.0</v>
      </c>
      <c r="AA11" s="21">
        <v>1.0</v>
      </c>
      <c r="AB11" s="21">
        <v>1.0</v>
      </c>
      <c r="AC11" s="21">
        <v>0.0</v>
      </c>
      <c r="AD11" s="21">
        <v>1.0</v>
      </c>
      <c r="AE11" s="21">
        <v>0.0</v>
      </c>
      <c r="AF11" s="21">
        <v>0.0</v>
      </c>
      <c r="AG11" s="1"/>
      <c r="AH11" s="1"/>
      <c r="AI11" s="1"/>
      <c r="AJ11" s="1"/>
      <c r="AK11" s="1"/>
      <c r="AL11" s="1"/>
    </row>
    <row r="12" ht="13.5" customHeight="1">
      <c r="A12" s="26">
        <v>10.0</v>
      </c>
      <c r="B12" s="10" t="s">
        <v>48</v>
      </c>
      <c r="C12" s="61" t="s">
        <v>33</v>
      </c>
      <c r="D12" s="63" t="s">
        <v>34</v>
      </c>
      <c r="E12" s="29">
        <f t="shared" si="2"/>
        <v>8</v>
      </c>
      <c r="F12" s="31">
        <f t="shared" si="3"/>
        <v>4</v>
      </c>
      <c r="G12" s="33">
        <f t="shared" si="4"/>
        <v>4</v>
      </c>
      <c r="H12" s="38">
        <f t="shared" si="5"/>
        <v>69</v>
      </c>
      <c r="I12" s="40">
        <v>0.0</v>
      </c>
      <c r="J12" s="47">
        <v>1.0</v>
      </c>
      <c r="K12" s="47">
        <v>0.0</v>
      </c>
      <c r="L12" s="47">
        <v>0.0</v>
      </c>
      <c r="M12" s="47">
        <v>0.0</v>
      </c>
      <c r="N12" s="47">
        <v>0.0</v>
      </c>
      <c r="O12" s="47">
        <v>1.0</v>
      </c>
      <c r="P12" s="47">
        <v>0.0</v>
      </c>
      <c r="Q12" s="47">
        <v>1.0</v>
      </c>
      <c r="R12" s="47">
        <v>1.0</v>
      </c>
      <c r="S12" s="31">
        <v>0.0</v>
      </c>
      <c r="T12" s="47">
        <v>0.0</v>
      </c>
      <c r="U12" s="51">
        <v>1.0</v>
      </c>
      <c r="V12" s="51">
        <v>0.0</v>
      </c>
      <c r="W12" s="52">
        <v>1.0</v>
      </c>
      <c r="X12" s="21">
        <v>0.0</v>
      </c>
      <c r="Y12" s="21">
        <v>1.0</v>
      </c>
      <c r="Z12" s="21">
        <v>0.0</v>
      </c>
      <c r="AA12" s="21">
        <v>0.0</v>
      </c>
      <c r="AB12" s="21">
        <v>0.0</v>
      </c>
      <c r="AC12" s="21">
        <v>0.0</v>
      </c>
      <c r="AD12" s="21">
        <v>1.0</v>
      </c>
      <c r="AE12" s="21">
        <v>0.0</v>
      </c>
      <c r="AF12" s="21">
        <v>0.0</v>
      </c>
      <c r="AG12" s="1"/>
      <c r="AH12" s="1"/>
      <c r="AI12" s="1"/>
      <c r="AJ12" s="1"/>
      <c r="AK12" s="1"/>
      <c r="AL12" s="1"/>
    </row>
    <row r="13">
      <c r="A13" s="26">
        <v>11.0</v>
      </c>
      <c r="B13" s="10" t="s">
        <v>50</v>
      </c>
      <c r="C13" s="24" t="s">
        <v>51</v>
      </c>
      <c r="D13" s="28" t="s">
        <v>52</v>
      </c>
      <c r="E13" s="29">
        <f t="shared" si="2"/>
        <v>7</v>
      </c>
      <c r="F13" s="31">
        <f t="shared" si="3"/>
        <v>4</v>
      </c>
      <c r="G13" s="33">
        <f t="shared" si="4"/>
        <v>3</v>
      </c>
      <c r="H13" s="38">
        <f t="shared" si="5"/>
        <v>52</v>
      </c>
      <c r="I13" s="40">
        <v>0.0</v>
      </c>
      <c r="J13" s="47">
        <v>0.0</v>
      </c>
      <c r="K13" s="47">
        <v>1.0</v>
      </c>
      <c r="L13" s="47">
        <v>0.0</v>
      </c>
      <c r="M13" s="47">
        <v>0.0</v>
      </c>
      <c r="N13" s="47">
        <v>0.0</v>
      </c>
      <c r="O13" s="47">
        <v>1.0</v>
      </c>
      <c r="P13" s="47">
        <v>0.0</v>
      </c>
      <c r="Q13" s="47">
        <v>1.0</v>
      </c>
      <c r="R13" s="47">
        <v>0.0</v>
      </c>
      <c r="S13" s="31">
        <v>0.0</v>
      </c>
      <c r="T13" s="47">
        <v>1.0</v>
      </c>
      <c r="U13" s="51">
        <v>0.0</v>
      </c>
      <c r="V13" s="51">
        <v>0.0</v>
      </c>
      <c r="W13" s="52">
        <v>0.0</v>
      </c>
      <c r="X13" s="21">
        <v>0.0</v>
      </c>
      <c r="Y13" s="21">
        <v>0.0</v>
      </c>
      <c r="Z13" s="21">
        <v>0.0</v>
      </c>
      <c r="AA13" s="21">
        <v>0.0</v>
      </c>
      <c r="AB13" s="21">
        <v>0.0</v>
      </c>
      <c r="AC13" s="21">
        <v>0.0</v>
      </c>
      <c r="AD13" s="21">
        <v>1.0</v>
      </c>
      <c r="AE13" s="21">
        <v>1.0</v>
      </c>
      <c r="AF13" s="21">
        <v>1.0</v>
      </c>
      <c r="AG13" s="1"/>
      <c r="AH13" s="1"/>
      <c r="AI13" s="1"/>
      <c r="AJ13" s="1"/>
      <c r="AK13" s="1"/>
      <c r="AL13" s="1"/>
    </row>
    <row r="14">
      <c r="A14" s="26">
        <v>12.0</v>
      </c>
      <c r="B14" s="10" t="s">
        <v>54</v>
      </c>
      <c r="C14" s="24" t="s">
        <v>49</v>
      </c>
      <c r="D14" s="28" t="s">
        <v>22</v>
      </c>
      <c r="E14" s="29">
        <f t="shared" si="2"/>
        <v>7</v>
      </c>
      <c r="F14" s="31">
        <f t="shared" si="3"/>
        <v>3</v>
      </c>
      <c r="G14" s="33">
        <f t="shared" si="4"/>
        <v>4</v>
      </c>
      <c r="H14" s="38">
        <f t="shared" si="5"/>
        <v>44</v>
      </c>
      <c r="I14" s="40">
        <v>0.0</v>
      </c>
      <c r="J14" s="47">
        <v>1.0</v>
      </c>
      <c r="K14" s="47">
        <v>1.0</v>
      </c>
      <c r="L14" s="47">
        <v>0.0</v>
      </c>
      <c r="M14" s="47">
        <v>0.0</v>
      </c>
      <c r="N14" s="47">
        <v>0.0</v>
      </c>
      <c r="O14" s="47">
        <v>1.0</v>
      </c>
      <c r="P14" s="47">
        <v>0.0</v>
      </c>
      <c r="Q14" s="47">
        <v>0.0</v>
      </c>
      <c r="R14" s="47">
        <v>0.0</v>
      </c>
      <c r="S14" s="31">
        <v>0.0</v>
      </c>
      <c r="T14" s="47">
        <v>0.0</v>
      </c>
      <c r="U14" s="51">
        <v>0.0</v>
      </c>
      <c r="V14" s="51">
        <v>0.0</v>
      </c>
      <c r="W14" s="52">
        <v>0.0</v>
      </c>
      <c r="X14" s="21">
        <v>0.0</v>
      </c>
      <c r="Y14" s="21">
        <v>1.0</v>
      </c>
      <c r="Z14" s="21">
        <v>0.0</v>
      </c>
      <c r="AA14" s="21">
        <v>0.0</v>
      </c>
      <c r="AB14" s="21">
        <v>0.0</v>
      </c>
      <c r="AC14" s="21">
        <v>0.0</v>
      </c>
      <c r="AD14" s="21">
        <v>1.0</v>
      </c>
      <c r="AE14" s="21">
        <v>1.0</v>
      </c>
      <c r="AF14" s="21">
        <v>1.0</v>
      </c>
      <c r="AG14" s="1"/>
      <c r="AH14" s="1"/>
      <c r="AI14" s="1"/>
      <c r="AJ14" s="1"/>
      <c r="AK14" s="1"/>
      <c r="AL14" s="1"/>
    </row>
    <row r="15">
      <c r="A15" s="26">
        <v>13.0</v>
      </c>
      <c r="B15" s="10" t="s">
        <v>55</v>
      </c>
      <c r="C15" s="24" t="s">
        <v>38</v>
      </c>
      <c r="D15" s="28" t="s">
        <v>56</v>
      </c>
      <c r="E15" s="29">
        <f t="shared" si="2"/>
        <v>6</v>
      </c>
      <c r="F15" s="31">
        <f t="shared" si="3"/>
        <v>4</v>
      </c>
      <c r="G15" s="33">
        <f t="shared" si="4"/>
        <v>2</v>
      </c>
      <c r="H15" s="38">
        <f t="shared" si="5"/>
        <v>30</v>
      </c>
      <c r="I15" s="40">
        <v>0.0</v>
      </c>
      <c r="J15" s="47">
        <v>1.0</v>
      </c>
      <c r="K15" s="47">
        <v>1.0</v>
      </c>
      <c r="L15" s="47">
        <v>0.0</v>
      </c>
      <c r="M15" s="47">
        <v>0.0</v>
      </c>
      <c r="N15" s="47">
        <v>0.0</v>
      </c>
      <c r="O15" s="47">
        <v>1.0</v>
      </c>
      <c r="P15" s="47">
        <v>0.0</v>
      </c>
      <c r="Q15" s="47">
        <v>1.0</v>
      </c>
      <c r="R15" s="47">
        <v>0.0</v>
      </c>
      <c r="S15" s="31">
        <v>0.0</v>
      </c>
      <c r="T15" s="47">
        <v>0.0</v>
      </c>
      <c r="U15" s="51">
        <v>0.0</v>
      </c>
      <c r="V15" s="51">
        <v>0.0</v>
      </c>
      <c r="W15" s="52">
        <v>0.0</v>
      </c>
      <c r="X15" s="21">
        <v>0.0</v>
      </c>
      <c r="Y15" s="21">
        <v>1.0</v>
      </c>
      <c r="Z15" s="21">
        <v>0.0</v>
      </c>
      <c r="AA15" s="21">
        <v>0.0</v>
      </c>
      <c r="AB15" s="21">
        <v>0.0</v>
      </c>
      <c r="AC15" s="21">
        <v>0.0</v>
      </c>
      <c r="AD15" s="21">
        <v>1.0</v>
      </c>
      <c r="AE15" s="21">
        <v>0.0</v>
      </c>
      <c r="AF15" s="21">
        <v>0.0</v>
      </c>
      <c r="AG15" s="1"/>
      <c r="AH15" s="1"/>
      <c r="AI15" s="1"/>
      <c r="AJ15" s="1"/>
      <c r="AK15" s="1"/>
      <c r="AL15" s="1"/>
    </row>
    <row r="16">
      <c r="A16" s="26">
        <v>14.0</v>
      </c>
      <c r="B16" s="10" t="s">
        <v>28</v>
      </c>
      <c r="C16" s="24" t="s">
        <v>58</v>
      </c>
      <c r="D16" s="28" t="s">
        <v>59</v>
      </c>
      <c r="E16" s="29">
        <f t="shared" si="2"/>
        <v>5</v>
      </c>
      <c r="F16" s="31">
        <f t="shared" si="3"/>
        <v>5</v>
      </c>
      <c r="G16" s="33">
        <f t="shared" si="4"/>
        <v>0</v>
      </c>
      <c r="H16" s="38">
        <f t="shared" si="5"/>
        <v>39</v>
      </c>
      <c r="I16" s="40">
        <v>0.0</v>
      </c>
      <c r="J16" s="47">
        <v>1.0</v>
      </c>
      <c r="K16" s="47">
        <v>0.0</v>
      </c>
      <c r="L16" s="47">
        <v>1.0</v>
      </c>
      <c r="M16" s="47">
        <v>1.0</v>
      </c>
      <c r="N16" s="47">
        <v>0.0</v>
      </c>
      <c r="O16" s="47">
        <v>1.0</v>
      </c>
      <c r="P16" s="47">
        <v>0.0</v>
      </c>
      <c r="Q16" s="47">
        <v>1.0</v>
      </c>
      <c r="R16" s="47">
        <v>0.0</v>
      </c>
      <c r="S16" s="31">
        <v>0.0</v>
      </c>
      <c r="T16" s="47">
        <v>0.0</v>
      </c>
      <c r="U16" s="51">
        <v>0.0</v>
      </c>
      <c r="V16" s="51">
        <v>0.0</v>
      </c>
      <c r="W16" s="52">
        <v>0.0</v>
      </c>
      <c r="X16" s="21">
        <v>0.0</v>
      </c>
      <c r="Y16" s="21">
        <v>0.0</v>
      </c>
      <c r="Z16" s="21">
        <v>0.0</v>
      </c>
      <c r="AA16" s="21">
        <v>0.0</v>
      </c>
      <c r="AB16" s="21">
        <v>0.0</v>
      </c>
      <c r="AC16" s="21">
        <v>0.0</v>
      </c>
      <c r="AD16" s="21">
        <v>0.0</v>
      </c>
      <c r="AE16" s="21">
        <v>0.0</v>
      </c>
      <c r="AF16" s="21">
        <v>0.0</v>
      </c>
      <c r="AG16" s="1"/>
      <c r="AH16" s="1"/>
      <c r="AI16" s="1"/>
      <c r="AJ16" s="1"/>
      <c r="AK16" s="1"/>
      <c r="AL16" s="1"/>
    </row>
    <row r="17" ht="16.5" customHeight="1">
      <c r="A17" s="26">
        <v>15.0</v>
      </c>
      <c r="B17" s="10" t="s">
        <v>61</v>
      </c>
      <c r="C17" s="24" t="s">
        <v>57</v>
      </c>
      <c r="D17" s="28" t="s">
        <v>52</v>
      </c>
      <c r="E17" s="29">
        <f t="shared" si="2"/>
        <v>5</v>
      </c>
      <c r="F17" s="31">
        <f t="shared" si="3"/>
        <v>3</v>
      </c>
      <c r="G17" s="33">
        <f t="shared" si="4"/>
        <v>2</v>
      </c>
      <c r="H17" s="38">
        <f t="shared" si="5"/>
        <v>29</v>
      </c>
      <c r="I17" s="40">
        <v>0.0</v>
      </c>
      <c r="J17" s="47">
        <v>1.0</v>
      </c>
      <c r="K17" s="47">
        <v>1.0</v>
      </c>
      <c r="L17" s="47">
        <v>0.0</v>
      </c>
      <c r="M17" s="47">
        <v>0.0</v>
      </c>
      <c r="N17" s="47">
        <v>0.0</v>
      </c>
      <c r="O17" s="47">
        <v>1.0</v>
      </c>
      <c r="P17" s="47">
        <v>0.0</v>
      </c>
      <c r="Q17" s="47">
        <v>0.0</v>
      </c>
      <c r="R17" s="47">
        <v>0.0</v>
      </c>
      <c r="S17" s="31">
        <v>0.0</v>
      </c>
      <c r="T17" s="47">
        <v>0.0</v>
      </c>
      <c r="U17" s="51">
        <v>0.0</v>
      </c>
      <c r="V17" s="51">
        <v>0.0</v>
      </c>
      <c r="W17" s="52">
        <v>1.0</v>
      </c>
      <c r="X17" s="21">
        <v>0.0</v>
      </c>
      <c r="Y17" s="21">
        <v>1.0</v>
      </c>
      <c r="Z17" s="21">
        <v>0.0</v>
      </c>
      <c r="AA17" s="21">
        <v>0.0</v>
      </c>
      <c r="AB17" s="21">
        <v>0.0</v>
      </c>
      <c r="AC17" s="21">
        <v>0.0</v>
      </c>
      <c r="AD17" s="21">
        <v>0.0</v>
      </c>
      <c r="AE17" s="21">
        <v>0.0</v>
      </c>
      <c r="AF17" s="21">
        <v>0.0</v>
      </c>
      <c r="AG17" s="1"/>
      <c r="AH17" s="1"/>
      <c r="AI17" s="1"/>
      <c r="AJ17" s="1"/>
      <c r="AK17" s="1"/>
      <c r="AL17" s="1"/>
    </row>
    <row r="18">
      <c r="A18" s="26">
        <v>16.0</v>
      </c>
      <c r="B18" s="10" t="s">
        <v>63</v>
      </c>
      <c r="C18" s="24" t="s">
        <v>64</v>
      </c>
      <c r="D18" s="28" t="s">
        <v>37</v>
      </c>
      <c r="E18" s="29">
        <f t="shared" si="2"/>
        <v>5</v>
      </c>
      <c r="F18" s="31">
        <f t="shared" si="3"/>
        <v>3</v>
      </c>
      <c r="G18" s="33">
        <f t="shared" si="4"/>
        <v>2</v>
      </c>
      <c r="H18" s="38">
        <f t="shared" si="5"/>
        <v>34</v>
      </c>
      <c r="I18" s="40">
        <v>0.0</v>
      </c>
      <c r="J18" s="47">
        <v>1.0</v>
      </c>
      <c r="K18" s="47">
        <v>0.0</v>
      </c>
      <c r="L18" s="47">
        <v>1.0</v>
      </c>
      <c r="M18" s="47">
        <v>0.0</v>
      </c>
      <c r="N18" s="47">
        <v>0.0</v>
      </c>
      <c r="O18" s="47">
        <v>0.0</v>
      </c>
      <c r="P18" s="47">
        <v>0.0</v>
      </c>
      <c r="Q18" s="47">
        <v>1.0</v>
      </c>
      <c r="R18" s="47">
        <v>0.0</v>
      </c>
      <c r="S18" s="31">
        <v>0.0</v>
      </c>
      <c r="T18" s="47">
        <v>0.0</v>
      </c>
      <c r="U18" s="51">
        <v>0.0</v>
      </c>
      <c r="V18" s="51">
        <v>0.0</v>
      </c>
      <c r="W18" s="52">
        <v>0.0</v>
      </c>
      <c r="X18" s="21">
        <v>0.0</v>
      </c>
      <c r="Y18" s="21">
        <v>0.0</v>
      </c>
      <c r="Z18" s="21">
        <v>0.0</v>
      </c>
      <c r="AA18" s="21">
        <v>0.0</v>
      </c>
      <c r="AB18" s="21">
        <v>0.0</v>
      </c>
      <c r="AC18" s="21">
        <v>0.0</v>
      </c>
      <c r="AD18" s="21">
        <v>1.0</v>
      </c>
      <c r="AE18" s="21">
        <v>0.0</v>
      </c>
      <c r="AF18" s="21">
        <v>1.0</v>
      </c>
      <c r="AG18" s="1"/>
      <c r="AH18" s="1"/>
      <c r="AI18" s="1"/>
      <c r="AJ18" s="1"/>
      <c r="AK18" s="1"/>
      <c r="AL18" s="1"/>
    </row>
    <row r="19" ht="14.25" customHeight="1">
      <c r="A19" s="26">
        <v>17.0</v>
      </c>
      <c r="B19" s="10" t="s">
        <v>53</v>
      </c>
      <c r="C19" s="24" t="s">
        <v>66</v>
      </c>
      <c r="D19" s="62" t="s">
        <v>52</v>
      </c>
      <c r="E19" s="29">
        <f t="shared" si="2"/>
        <v>4</v>
      </c>
      <c r="F19" s="31">
        <f t="shared" si="3"/>
        <v>3</v>
      </c>
      <c r="G19" s="33">
        <f t="shared" si="4"/>
        <v>1</v>
      </c>
      <c r="H19" s="38">
        <f t="shared" si="5"/>
        <v>20</v>
      </c>
      <c r="I19" s="40">
        <v>0.0</v>
      </c>
      <c r="J19" s="47">
        <v>1.0</v>
      </c>
      <c r="K19" s="47">
        <v>1.0</v>
      </c>
      <c r="L19" s="47">
        <v>0.0</v>
      </c>
      <c r="M19" s="47">
        <v>0.0</v>
      </c>
      <c r="N19" s="47">
        <v>0.0</v>
      </c>
      <c r="O19" s="47">
        <v>1.0</v>
      </c>
      <c r="P19" s="47">
        <v>0.0</v>
      </c>
      <c r="Q19" s="47">
        <v>0.0</v>
      </c>
      <c r="R19" s="47">
        <v>0.0</v>
      </c>
      <c r="S19" s="31">
        <v>0.0</v>
      </c>
      <c r="T19" s="47">
        <v>0.0</v>
      </c>
      <c r="U19" s="51">
        <v>0.0</v>
      </c>
      <c r="V19" s="51">
        <v>0.0</v>
      </c>
      <c r="W19" s="52">
        <v>0.0</v>
      </c>
      <c r="X19" s="21">
        <v>0.0</v>
      </c>
      <c r="Y19" s="21">
        <v>0.0</v>
      </c>
      <c r="Z19" s="21">
        <v>0.0</v>
      </c>
      <c r="AA19" s="21">
        <v>0.0</v>
      </c>
      <c r="AB19" s="21">
        <v>0.0</v>
      </c>
      <c r="AC19" s="21">
        <v>0.0</v>
      </c>
      <c r="AD19" s="21">
        <v>0.0</v>
      </c>
      <c r="AE19" s="21">
        <v>1.0</v>
      </c>
      <c r="AF19" s="71">
        <v>0.0</v>
      </c>
      <c r="AG19" s="1"/>
      <c r="AH19" s="1"/>
      <c r="AI19" s="1"/>
      <c r="AJ19" s="1"/>
      <c r="AK19" s="1"/>
      <c r="AL19" s="1"/>
    </row>
    <row r="20">
      <c r="A20" s="26">
        <v>18.0</v>
      </c>
      <c r="B20" s="10" t="s">
        <v>23</v>
      </c>
      <c r="C20" s="58" t="s">
        <v>68</v>
      </c>
      <c r="D20" s="62" t="s">
        <v>52</v>
      </c>
      <c r="E20" s="29">
        <f t="shared" si="2"/>
        <v>0</v>
      </c>
      <c r="F20" s="31">
        <f t="shared" si="3"/>
        <v>0</v>
      </c>
      <c r="G20" s="33">
        <f t="shared" si="4"/>
        <v>0</v>
      </c>
      <c r="H20" s="38">
        <f t="shared" si="5"/>
        <v>0</v>
      </c>
      <c r="I20" s="40">
        <v>0.0</v>
      </c>
      <c r="J20" s="47">
        <v>0.0</v>
      </c>
      <c r="K20" s="47">
        <v>0.0</v>
      </c>
      <c r="L20" s="47">
        <v>0.0</v>
      </c>
      <c r="M20" s="47">
        <v>0.0</v>
      </c>
      <c r="N20" s="47">
        <v>0.0</v>
      </c>
      <c r="O20" s="47">
        <v>0.0</v>
      </c>
      <c r="P20" s="47">
        <v>0.0</v>
      </c>
      <c r="Q20" s="47">
        <v>0.0</v>
      </c>
      <c r="R20" s="47">
        <v>0.0</v>
      </c>
      <c r="S20" s="31">
        <v>0.0</v>
      </c>
      <c r="T20" s="47">
        <v>0.0</v>
      </c>
      <c r="U20" s="51">
        <v>0.0</v>
      </c>
      <c r="V20" s="51">
        <v>0.0</v>
      </c>
      <c r="W20" s="52">
        <v>0.0</v>
      </c>
      <c r="X20" s="21">
        <v>0.0</v>
      </c>
      <c r="Y20" s="21">
        <v>0.0</v>
      </c>
      <c r="Z20" s="21">
        <v>0.0</v>
      </c>
      <c r="AA20" s="21">
        <v>0.0</v>
      </c>
      <c r="AB20" s="21">
        <v>0.0</v>
      </c>
      <c r="AC20" s="21">
        <v>0.0</v>
      </c>
      <c r="AD20" s="21">
        <v>0.0</v>
      </c>
      <c r="AE20" s="21">
        <v>0.0</v>
      </c>
      <c r="AF20" s="21">
        <v>0.0</v>
      </c>
      <c r="AG20" s="1"/>
      <c r="AH20" s="1"/>
      <c r="AI20" s="1"/>
      <c r="AJ20" s="1"/>
      <c r="AK20" s="1"/>
      <c r="AL20" s="1"/>
    </row>
    <row r="21" ht="15.75" customHeight="1">
      <c r="A21" s="73"/>
      <c r="B21" s="73"/>
      <c r="C21" s="74"/>
      <c r="D21" s="75"/>
      <c r="E21" s="76"/>
      <c r="F21" s="76"/>
      <c r="G21" s="76"/>
      <c r="H21" s="17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ht="15.75" customHeight="1">
      <c r="A22" s="77"/>
      <c r="B22" s="73"/>
      <c r="C22" s="74"/>
      <c r="D22" s="75"/>
      <c r="E22" s="76"/>
      <c r="F22" s="76"/>
      <c r="G22" s="76"/>
      <c r="H22" s="17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ht="15.75" customHeight="1">
      <c r="A23" s="77"/>
      <c r="B23" s="73"/>
      <c r="C23" s="74"/>
      <c r="D23" s="75"/>
      <c r="E23" s="76"/>
      <c r="F23" s="76"/>
      <c r="G23" s="76"/>
      <c r="H23" s="17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ht="15.75" customHeight="1">
      <c r="A24" s="77"/>
      <c r="B24" s="73"/>
      <c r="C24" s="74"/>
      <c r="D24" s="75"/>
      <c r="E24" s="76"/>
      <c r="F24" s="76"/>
      <c r="G24" s="76"/>
      <c r="H24" s="17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43"/>
    <col customWidth="1" min="2" max="2" width="7.29"/>
    <col customWidth="1" min="3" max="3" width="25.14"/>
    <col customWidth="1" min="4" max="4" width="35.71"/>
    <col customWidth="1" min="5" max="5" width="6.14"/>
    <col customWidth="1" min="6" max="6" width="7.29"/>
    <col customWidth="1" min="7" max="7" width="5.57"/>
    <col customWidth="1" min="8" max="8" width="7.71"/>
    <col customWidth="1" min="9" max="32" width="3.0"/>
    <col customWidth="1" min="33" max="33" width="0.14"/>
    <col customWidth="1" min="34" max="34" width="9.14"/>
  </cols>
  <sheetData>
    <row r="1" ht="14.25" customHeight="1">
      <c r="A1" s="1"/>
      <c r="B1" s="3" t="s">
        <v>1</v>
      </c>
      <c r="C1" s="3">
        <v>20.0</v>
      </c>
      <c r="D1" s="3"/>
      <c r="E1" s="3"/>
      <c r="F1" s="3"/>
      <c r="G1" s="3"/>
      <c r="H1" s="3"/>
      <c r="I1" s="3">
        <f t="shared" ref="I1:AG1" si="1">$C$1+1-SUM(I3:I22)</f>
        <v>14</v>
      </c>
      <c r="J1" s="3">
        <f t="shared" si="1"/>
        <v>6</v>
      </c>
      <c r="K1" s="3">
        <f t="shared" si="1"/>
        <v>2</v>
      </c>
      <c r="L1" s="3">
        <f t="shared" si="1"/>
        <v>3</v>
      </c>
      <c r="M1" s="3">
        <f t="shared" si="1"/>
        <v>4</v>
      </c>
      <c r="N1" s="3">
        <f t="shared" si="1"/>
        <v>17</v>
      </c>
      <c r="O1" s="3">
        <f t="shared" si="1"/>
        <v>17</v>
      </c>
      <c r="P1" s="3">
        <f t="shared" si="1"/>
        <v>20</v>
      </c>
      <c r="Q1" s="3">
        <f t="shared" si="1"/>
        <v>11</v>
      </c>
      <c r="R1" s="3">
        <f t="shared" si="1"/>
        <v>18</v>
      </c>
      <c r="S1" s="3">
        <f t="shared" si="1"/>
        <v>13</v>
      </c>
      <c r="T1" s="3">
        <f t="shared" si="1"/>
        <v>3</v>
      </c>
      <c r="U1" s="3">
        <f t="shared" si="1"/>
        <v>3</v>
      </c>
      <c r="V1" s="3">
        <f t="shared" si="1"/>
        <v>13</v>
      </c>
      <c r="W1" s="3">
        <f t="shared" si="1"/>
        <v>9</v>
      </c>
      <c r="X1" s="3">
        <f t="shared" si="1"/>
        <v>17</v>
      </c>
      <c r="Y1" s="3">
        <f t="shared" si="1"/>
        <v>17</v>
      </c>
      <c r="Z1" s="3">
        <f t="shared" si="1"/>
        <v>2</v>
      </c>
      <c r="AA1" s="3">
        <f t="shared" si="1"/>
        <v>18</v>
      </c>
      <c r="AB1" s="3">
        <f t="shared" si="1"/>
        <v>20</v>
      </c>
      <c r="AC1" s="3">
        <f t="shared" si="1"/>
        <v>6</v>
      </c>
      <c r="AD1" s="3">
        <f t="shared" si="1"/>
        <v>21</v>
      </c>
      <c r="AE1" s="3">
        <f t="shared" si="1"/>
        <v>14</v>
      </c>
      <c r="AF1" s="3">
        <f t="shared" si="1"/>
        <v>4</v>
      </c>
      <c r="AG1" s="3">
        <f t="shared" si="1"/>
        <v>-964</v>
      </c>
      <c r="AH1" s="8"/>
    </row>
    <row r="2">
      <c r="A2" s="9" t="s">
        <v>2</v>
      </c>
      <c r="B2" s="11" t="s">
        <v>5</v>
      </c>
      <c r="C2" s="12" t="s">
        <v>3</v>
      </c>
      <c r="D2" s="12" t="s">
        <v>4</v>
      </c>
      <c r="E2" s="12" t="s">
        <v>6</v>
      </c>
      <c r="F2" s="12" t="s">
        <v>12</v>
      </c>
      <c r="G2" s="14" t="s">
        <v>13</v>
      </c>
      <c r="H2" s="12" t="s">
        <v>15</v>
      </c>
      <c r="I2" s="16">
        <v>1.0</v>
      </c>
      <c r="J2" s="16">
        <v>2.0</v>
      </c>
      <c r="K2" s="16">
        <v>3.0</v>
      </c>
      <c r="L2" s="16">
        <v>4.0</v>
      </c>
      <c r="M2" s="16">
        <v>5.0</v>
      </c>
      <c r="N2" s="16">
        <v>6.0</v>
      </c>
      <c r="O2" s="16">
        <v>7.0</v>
      </c>
      <c r="P2" s="16">
        <v>8.0</v>
      </c>
      <c r="Q2" s="16">
        <v>9.0</v>
      </c>
      <c r="R2" s="16">
        <v>10.0</v>
      </c>
      <c r="S2" s="16">
        <v>11.0</v>
      </c>
      <c r="T2" s="16">
        <v>12.0</v>
      </c>
      <c r="U2" s="16">
        <v>13.0</v>
      </c>
      <c r="V2" s="16">
        <v>14.0</v>
      </c>
      <c r="W2" s="16">
        <v>15.0</v>
      </c>
      <c r="X2" s="16">
        <v>16.0</v>
      </c>
      <c r="Y2" s="16">
        <v>17.0</v>
      </c>
      <c r="Z2" s="16">
        <v>18.0</v>
      </c>
      <c r="AA2" s="16">
        <v>19.0</v>
      </c>
      <c r="AB2" s="16">
        <v>20.0</v>
      </c>
      <c r="AC2" s="16">
        <v>21.0</v>
      </c>
      <c r="AD2" s="16">
        <v>22.0</v>
      </c>
      <c r="AE2" s="16">
        <v>23.0</v>
      </c>
      <c r="AF2" s="16">
        <v>24.0</v>
      </c>
      <c r="AG2" s="19">
        <f>MAX(E3:E16)</f>
        <v>17</v>
      </c>
      <c r="AH2" s="3"/>
    </row>
    <row r="3">
      <c r="A3" s="21">
        <v>1.0</v>
      </c>
      <c r="B3" s="22">
        <v>11.0</v>
      </c>
      <c r="C3" s="24" t="s">
        <v>17</v>
      </c>
      <c r="D3" s="28" t="s">
        <v>19</v>
      </c>
      <c r="E3" s="32">
        <f t="shared" ref="E3:E22" si="2">SUM(F3:G3)</f>
        <v>17</v>
      </c>
      <c r="F3" s="34">
        <f t="shared" ref="F3:F22" si="3">SUM(I3:T3)</f>
        <v>9</v>
      </c>
      <c r="G3" s="39">
        <f t="shared" ref="G3:G22" si="4">SUM(U3:AF3)</f>
        <v>8</v>
      </c>
      <c r="H3" s="41">
        <f t="shared" ref="H3:H22" si="5">SUMIF(I3:T3,1,$I$1:$T$1)+SUMIF(U3:AG3,1,$U$1:$AG$1)</f>
        <v>156</v>
      </c>
      <c r="I3" s="42"/>
      <c r="J3" s="43">
        <v>1.0</v>
      </c>
      <c r="K3" s="43">
        <v>1.0</v>
      </c>
      <c r="L3" s="43">
        <v>1.0</v>
      </c>
      <c r="M3" s="43">
        <v>1.0</v>
      </c>
      <c r="N3" s="43"/>
      <c r="O3" s="43">
        <v>1.0</v>
      </c>
      <c r="P3" s="43">
        <v>1.0</v>
      </c>
      <c r="Q3" s="43">
        <v>1.0</v>
      </c>
      <c r="R3" s="43"/>
      <c r="S3" s="43">
        <v>1.0</v>
      </c>
      <c r="T3" s="43">
        <v>1.0</v>
      </c>
      <c r="U3" s="45">
        <v>1.0</v>
      </c>
      <c r="V3" s="45">
        <v>1.0</v>
      </c>
      <c r="W3" s="46"/>
      <c r="X3" s="41">
        <v>1.0</v>
      </c>
      <c r="Y3" s="41"/>
      <c r="Z3" s="41">
        <v>1.0</v>
      </c>
      <c r="AA3" s="41">
        <v>1.0</v>
      </c>
      <c r="AB3" s="41"/>
      <c r="AC3" s="41">
        <v>1.0</v>
      </c>
      <c r="AD3" s="48"/>
      <c r="AE3" s="41">
        <v>1.0</v>
      </c>
      <c r="AF3" s="41">
        <v>1.0</v>
      </c>
      <c r="AG3" s="3"/>
      <c r="AH3" s="3"/>
    </row>
    <row r="4">
      <c r="A4" s="21">
        <v>2.0</v>
      </c>
      <c r="B4" s="50">
        <v>13.0</v>
      </c>
      <c r="C4" s="24" t="s">
        <v>21</v>
      </c>
      <c r="D4" s="28" t="s">
        <v>22</v>
      </c>
      <c r="E4" s="32">
        <f t="shared" si="2"/>
        <v>15</v>
      </c>
      <c r="F4" s="34">
        <f t="shared" si="3"/>
        <v>8</v>
      </c>
      <c r="G4" s="39">
        <f t="shared" si="4"/>
        <v>7</v>
      </c>
      <c r="H4" s="41">
        <f t="shared" si="5"/>
        <v>127</v>
      </c>
      <c r="I4" s="53"/>
      <c r="J4" s="34">
        <v>1.0</v>
      </c>
      <c r="K4" s="43">
        <v>1.0</v>
      </c>
      <c r="L4" s="43">
        <v>1.0</v>
      </c>
      <c r="M4" s="43">
        <v>1.0</v>
      </c>
      <c r="N4" s="34"/>
      <c r="O4" s="34">
        <v>1.0</v>
      </c>
      <c r="P4" s="34"/>
      <c r="Q4" s="43"/>
      <c r="R4" s="34">
        <v>1.0</v>
      </c>
      <c r="S4" s="34">
        <v>1.0</v>
      </c>
      <c r="T4" s="43">
        <v>1.0</v>
      </c>
      <c r="U4" s="45">
        <v>1.0</v>
      </c>
      <c r="V4" s="55"/>
      <c r="W4" s="57">
        <v>1.0</v>
      </c>
      <c r="X4" s="41"/>
      <c r="Y4" s="41">
        <v>1.0</v>
      </c>
      <c r="Z4" s="41">
        <v>1.0</v>
      </c>
      <c r="AA4" s="41"/>
      <c r="AB4" s="41">
        <v>1.0</v>
      </c>
      <c r="AC4" s="41">
        <v>1.0</v>
      </c>
      <c r="AD4" s="48"/>
      <c r="AE4" s="41"/>
      <c r="AF4" s="41">
        <v>1.0</v>
      </c>
      <c r="AG4" s="3">
        <f>ROUNDUP(E4/$AG$2*100,0)</f>
        <v>89</v>
      </c>
      <c r="AH4" s="3"/>
    </row>
    <row r="5">
      <c r="A5" s="21">
        <v>3.0</v>
      </c>
      <c r="B5" s="50">
        <v>18.0</v>
      </c>
      <c r="C5" s="61" t="s">
        <v>33</v>
      </c>
      <c r="D5" s="63" t="s">
        <v>34</v>
      </c>
      <c r="E5" s="32">
        <f t="shared" si="2"/>
        <v>14</v>
      </c>
      <c r="F5" s="34">
        <f t="shared" si="3"/>
        <v>7</v>
      </c>
      <c r="G5" s="39">
        <f t="shared" si="4"/>
        <v>7</v>
      </c>
      <c r="H5" s="41">
        <f t="shared" si="5"/>
        <v>105</v>
      </c>
      <c r="I5" s="53">
        <v>1.0</v>
      </c>
      <c r="J5" s="34">
        <v>1.0</v>
      </c>
      <c r="K5" s="43">
        <v>1.0</v>
      </c>
      <c r="L5" s="43">
        <v>1.0</v>
      </c>
      <c r="M5" s="43">
        <v>1.0</v>
      </c>
      <c r="N5" s="34"/>
      <c r="O5" s="34">
        <v>1.0</v>
      </c>
      <c r="P5" s="34"/>
      <c r="Q5" s="43"/>
      <c r="R5" s="34"/>
      <c r="S5" s="34"/>
      <c r="T5" s="43">
        <v>1.0</v>
      </c>
      <c r="U5" s="45">
        <v>1.0</v>
      </c>
      <c r="V5" s="55"/>
      <c r="W5" s="57">
        <v>1.0</v>
      </c>
      <c r="X5" s="41"/>
      <c r="Y5" s="41"/>
      <c r="Z5" s="41">
        <v>1.0</v>
      </c>
      <c r="AA5" s="41">
        <v>1.0</v>
      </c>
      <c r="AB5" s="41"/>
      <c r="AC5" s="41">
        <v>1.0</v>
      </c>
      <c r="AD5" s="48"/>
      <c r="AE5" s="41">
        <v>1.0</v>
      </c>
      <c r="AF5" s="41">
        <v>1.0</v>
      </c>
      <c r="AG5" s="3"/>
      <c r="AH5" s="3"/>
    </row>
    <row r="6" ht="15.75" customHeight="1">
      <c r="A6" s="21">
        <v>4.0</v>
      </c>
      <c r="B6" s="50">
        <v>9.0</v>
      </c>
      <c r="C6" s="65" t="s">
        <v>38</v>
      </c>
      <c r="D6" s="21" t="s">
        <v>41</v>
      </c>
      <c r="E6" s="32">
        <f t="shared" si="2"/>
        <v>14</v>
      </c>
      <c r="F6" s="34">
        <f t="shared" si="3"/>
        <v>7</v>
      </c>
      <c r="G6" s="39">
        <f t="shared" si="4"/>
        <v>7</v>
      </c>
      <c r="H6" s="41">
        <f t="shared" si="5"/>
        <v>103</v>
      </c>
      <c r="I6" s="53">
        <v>1.0</v>
      </c>
      <c r="J6" s="34">
        <v>1.0</v>
      </c>
      <c r="K6" s="43">
        <v>1.0</v>
      </c>
      <c r="L6" s="43">
        <v>1.0</v>
      </c>
      <c r="M6" s="43"/>
      <c r="N6" s="34"/>
      <c r="O6" s="34"/>
      <c r="P6" s="34"/>
      <c r="Q6" s="43">
        <v>1.0</v>
      </c>
      <c r="R6" s="34"/>
      <c r="S6" s="34">
        <v>1.0</v>
      </c>
      <c r="T6" s="43">
        <v>1.0</v>
      </c>
      <c r="U6" s="45">
        <v>1.0</v>
      </c>
      <c r="V6" s="55">
        <v>1.0</v>
      </c>
      <c r="W6" s="57">
        <v>1.0</v>
      </c>
      <c r="X6" s="41"/>
      <c r="Y6" s="41"/>
      <c r="Z6" s="41">
        <v>1.0</v>
      </c>
      <c r="AA6" s="41"/>
      <c r="AB6" s="41"/>
      <c r="AC6" s="41">
        <v>1.0</v>
      </c>
      <c r="AD6" s="48"/>
      <c r="AE6" s="41">
        <v>1.0</v>
      </c>
      <c r="AF6" s="41">
        <v>1.0</v>
      </c>
      <c r="AG6" s="3">
        <f t="shared" ref="AG6:AG11" si="6">ROUNDUP(E6/$AG$2*100,0)</f>
        <v>83</v>
      </c>
      <c r="AH6" s="3"/>
    </row>
    <row r="7">
      <c r="A7" s="67" t="s">
        <v>24</v>
      </c>
      <c r="B7" s="50">
        <v>5.0</v>
      </c>
      <c r="C7" s="24" t="s">
        <v>25</v>
      </c>
      <c r="D7" s="28" t="s">
        <v>26</v>
      </c>
      <c r="E7" s="32">
        <f t="shared" si="2"/>
        <v>14</v>
      </c>
      <c r="F7" s="34">
        <f t="shared" si="3"/>
        <v>7</v>
      </c>
      <c r="G7" s="39">
        <f t="shared" si="4"/>
        <v>7</v>
      </c>
      <c r="H7" s="41">
        <f t="shared" si="5"/>
        <v>98</v>
      </c>
      <c r="I7" s="53">
        <v>1.0</v>
      </c>
      <c r="J7" s="34">
        <v>1.0</v>
      </c>
      <c r="K7" s="43">
        <v>1.0</v>
      </c>
      <c r="L7" s="43">
        <v>1.0</v>
      </c>
      <c r="M7" s="43">
        <v>1.0</v>
      </c>
      <c r="N7" s="34"/>
      <c r="O7" s="34"/>
      <c r="P7" s="34"/>
      <c r="Q7" s="43">
        <v>1.0</v>
      </c>
      <c r="R7" s="34"/>
      <c r="S7" s="34"/>
      <c r="T7" s="43">
        <v>1.0</v>
      </c>
      <c r="U7" s="45">
        <v>1.0</v>
      </c>
      <c r="V7" s="55">
        <v>1.0</v>
      </c>
      <c r="W7" s="57">
        <v>1.0</v>
      </c>
      <c r="X7" s="41"/>
      <c r="Y7" s="41"/>
      <c r="Z7" s="41">
        <v>1.0</v>
      </c>
      <c r="AA7" s="41">
        <v>1.0</v>
      </c>
      <c r="AB7" s="41"/>
      <c r="AC7" s="41">
        <v>1.0</v>
      </c>
      <c r="AD7" s="48"/>
      <c r="AE7" s="41"/>
      <c r="AF7" s="41">
        <v>1.0</v>
      </c>
      <c r="AG7" s="3">
        <f t="shared" si="6"/>
        <v>83</v>
      </c>
      <c r="AH7" s="3"/>
    </row>
    <row r="8">
      <c r="A8" s="67" t="s">
        <v>39</v>
      </c>
      <c r="B8" s="50">
        <v>17.0</v>
      </c>
      <c r="C8" s="24" t="s">
        <v>46</v>
      </c>
      <c r="D8" s="28" t="s">
        <v>47</v>
      </c>
      <c r="E8" s="32">
        <f t="shared" si="2"/>
        <v>13</v>
      </c>
      <c r="F8" s="34">
        <f t="shared" si="3"/>
        <v>6</v>
      </c>
      <c r="G8" s="39">
        <f t="shared" si="4"/>
        <v>7</v>
      </c>
      <c r="H8" s="41">
        <f t="shared" si="5"/>
        <v>98</v>
      </c>
      <c r="I8" s="53">
        <v>1.0</v>
      </c>
      <c r="J8" s="34"/>
      <c r="K8" s="43">
        <v>1.0</v>
      </c>
      <c r="L8" s="43">
        <v>1.0</v>
      </c>
      <c r="M8" s="43">
        <v>1.0</v>
      </c>
      <c r="N8" s="34">
        <v>1.0</v>
      </c>
      <c r="O8" s="34"/>
      <c r="P8" s="34"/>
      <c r="Q8" s="43"/>
      <c r="R8" s="34"/>
      <c r="S8" s="34"/>
      <c r="T8" s="43">
        <v>1.0</v>
      </c>
      <c r="U8" s="45">
        <v>1.0</v>
      </c>
      <c r="V8" s="55"/>
      <c r="W8" s="57">
        <v>1.0</v>
      </c>
      <c r="X8" s="41">
        <v>1.0</v>
      </c>
      <c r="Y8" s="41"/>
      <c r="Z8" s="41">
        <v>1.0</v>
      </c>
      <c r="AA8" s="41"/>
      <c r="AB8" s="41"/>
      <c r="AC8" s="41">
        <v>1.0</v>
      </c>
      <c r="AD8" s="48"/>
      <c r="AE8" s="41">
        <v>1.0</v>
      </c>
      <c r="AF8" s="41">
        <v>1.0</v>
      </c>
      <c r="AG8" s="3">
        <f t="shared" si="6"/>
        <v>77</v>
      </c>
      <c r="AH8" s="3"/>
    </row>
    <row r="9" ht="14.25" customHeight="1">
      <c r="A9" s="21">
        <v>7.0</v>
      </c>
      <c r="B9" s="50">
        <v>12.0</v>
      </c>
      <c r="C9" s="24" t="s">
        <v>49</v>
      </c>
      <c r="D9" s="28" t="s">
        <v>22</v>
      </c>
      <c r="E9" s="32">
        <f t="shared" si="2"/>
        <v>13</v>
      </c>
      <c r="F9" s="34">
        <f t="shared" si="3"/>
        <v>7</v>
      </c>
      <c r="G9" s="39">
        <f t="shared" si="4"/>
        <v>6</v>
      </c>
      <c r="H9" s="41">
        <f t="shared" si="5"/>
        <v>94</v>
      </c>
      <c r="I9" s="53"/>
      <c r="J9" s="34">
        <v>1.0</v>
      </c>
      <c r="K9" s="43">
        <v>1.0</v>
      </c>
      <c r="L9" s="43">
        <v>1.0</v>
      </c>
      <c r="M9" s="43">
        <v>1.0</v>
      </c>
      <c r="N9" s="34">
        <v>1.0</v>
      </c>
      <c r="O9" s="34"/>
      <c r="P9" s="34"/>
      <c r="Q9" s="43"/>
      <c r="R9" s="34">
        <v>1.0</v>
      </c>
      <c r="S9" s="34"/>
      <c r="T9" s="43">
        <v>1.0</v>
      </c>
      <c r="U9" s="45">
        <v>1.0</v>
      </c>
      <c r="V9" s="55"/>
      <c r="W9" s="57">
        <v>1.0</v>
      </c>
      <c r="X9" s="41">
        <v>1.0</v>
      </c>
      <c r="Y9" s="41"/>
      <c r="Z9" s="41">
        <v>1.0</v>
      </c>
      <c r="AA9" s="41"/>
      <c r="AB9" s="41"/>
      <c r="AC9" s="41">
        <v>1.0</v>
      </c>
      <c r="AD9" s="48"/>
      <c r="AE9" s="41"/>
      <c r="AF9" s="41">
        <v>1.0</v>
      </c>
      <c r="AG9" s="3">
        <f t="shared" si="6"/>
        <v>77</v>
      </c>
      <c r="AH9" s="3"/>
    </row>
    <row r="10">
      <c r="A10" s="21">
        <v>8.0</v>
      </c>
      <c r="B10" s="65">
        <v>7.0</v>
      </c>
      <c r="C10" s="24" t="s">
        <v>29</v>
      </c>
      <c r="D10" s="28" t="s">
        <v>30</v>
      </c>
      <c r="E10" s="32">
        <f t="shared" si="2"/>
        <v>13</v>
      </c>
      <c r="F10" s="34">
        <f t="shared" si="3"/>
        <v>8</v>
      </c>
      <c r="G10" s="39">
        <f t="shared" si="4"/>
        <v>5</v>
      </c>
      <c r="H10" s="41">
        <f t="shared" si="5"/>
        <v>92</v>
      </c>
      <c r="I10" s="53">
        <v>1.0</v>
      </c>
      <c r="J10" s="34">
        <v>1.0</v>
      </c>
      <c r="K10" s="43">
        <v>1.0</v>
      </c>
      <c r="L10" s="43">
        <v>1.0</v>
      </c>
      <c r="M10" s="43">
        <v>1.0</v>
      </c>
      <c r="N10" s="34">
        <v>1.0</v>
      </c>
      <c r="O10" s="34"/>
      <c r="P10" s="34"/>
      <c r="Q10" s="43">
        <v>1.0</v>
      </c>
      <c r="R10" s="34"/>
      <c r="S10" s="34"/>
      <c r="T10" s="43">
        <v>1.0</v>
      </c>
      <c r="U10" s="45">
        <v>1.0</v>
      </c>
      <c r="V10" s="55"/>
      <c r="W10" s="57">
        <v>1.0</v>
      </c>
      <c r="X10" s="41"/>
      <c r="Y10" s="41"/>
      <c r="Z10" s="41">
        <v>1.0</v>
      </c>
      <c r="AA10" s="41"/>
      <c r="AB10" s="41"/>
      <c r="AC10" s="41"/>
      <c r="AD10" s="48"/>
      <c r="AE10" s="41">
        <v>1.0</v>
      </c>
      <c r="AF10" s="41">
        <v>1.0</v>
      </c>
      <c r="AG10" s="3">
        <f t="shared" si="6"/>
        <v>77</v>
      </c>
      <c r="AH10" s="3"/>
    </row>
    <row r="11">
      <c r="A11" s="21">
        <v>9.0</v>
      </c>
      <c r="B11" s="50">
        <v>15.0</v>
      </c>
      <c r="C11" s="24" t="s">
        <v>36</v>
      </c>
      <c r="D11" s="28" t="s">
        <v>37</v>
      </c>
      <c r="E11" s="32">
        <f t="shared" si="2"/>
        <v>13</v>
      </c>
      <c r="F11" s="34">
        <f t="shared" si="3"/>
        <v>7</v>
      </c>
      <c r="G11" s="39">
        <f t="shared" si="4"/>
        <v>6</v>
      </c>
      <c r="H11" s="41">
        <f t="shared" si="5"/>
        <v>89</v>
      </c>
      <c r="I11" s="53"/>
      <c r="J11" s="34">
        <v>1.0</v>
      </c>
      <c r="K11" s="43">
        <v>1.0</v>
      </c>
      <c r="L11" s="43">
        <v>1.0</v>
      </c>
      <c r="M11" s="43">
        <v>1.0</v>
      </c>
      <c r="N11" s="34"/>
      <c r="O11" s="34"/>
      <c r="P11" s="34"/>
      <c r="Q11" s="43">
        <v>1.0</v>
      </c>
      <c r="R11" s="34"/>
      <c r="S11" s="34">
        <v>1.0</v>
      </c>
      <c r="T11" s="43">
        <v>1.0</v>
      </c>
      <c r="U11" s="45">
        <v>1.0</v>
      </c>
      <c r="V11" s="55">
        <v>1.0</v>
      </c>
      <c r="W11" s="57">
        <v>1.0</v>
      </c>
      <c r="X11" s="41"/>
      <c r="Y11" s="41"/>
      <c r="Z11" s="41">
        <v>1.0</v>
      </c>
      <c r="AA11" s="41"/>
      <c r="AB11" s="41"/>
      <c r="AC11" s="41">
        <v>1.0</v>
      </c>
      <c r="AD11" s="48"/>
      <c r="AE11" s="41">
        <v>1.0</v>
      </c>
      <c r="AF11" s="41"/>
      <c r="AG11" s="3">
        <f t="shared" si="6"/>
        <v>77</v>
      </c>
      <c r="AH11" s="3"/>
    </row>
    <row r="12">
      <c r="A12" s="21">
        <v>10.0</v>
      </c>
      <c r="B12" s="50">
        <v>8.0</v>
      </c>
      <c r="C12" s="24" t="s">
        <v>57</v>
      </c>
      <c r="D12" s="28" t="s">
        <v>52</v>
      </c>
      <c r="E12" s="32">
        <f t="shared" si="2"/>
        <v>13</v>
      </c>
      <c r="F12" s="34">
        <f t="shared" si="3"/>
        <v>7</v>
      </c>
      <c r="G12" s="39">
        <f t="shared" si="4"/>
        <v>6</v>
      </c>
      <c r="H12" s="41">
        <f t="shared" si="5"/>
        <v>86</v>
      </c>
      <c r="I12" s="53"/>
      <c r="J12" s="34">
        <v>1.0</v>
      </c>
      <c r="K12" s="43">
        <v>1.0</v>
      </c>
      <c r="L12" s="43">
        <v>1.0</v>
      </c>
      <c r="M12" s="43">
        <v>1.0</v>
      </c>
      <c r="N12" s="34">
        <v>1.0</v>
      </c>
      <c r="O12" s="34"/>
      <c r="P12" s="34"/>
      <c r="Q12" s="43"/>
      <c r="R12" s="34"/>
      <c r="S12" s="34">
        <v>1.0</v>
      </c>
      <c r="T12" s="43">
        <v>1.0</v>
      </c>
      <c r="U12" s="45">
        <v>1.0</v>
      </c>
      <c r="V12" s="55"/>
      <c r="W12" s="57">
        <v>1.0</v>
      </c>
      <c r="X12" s="41"/>
      <c r="Y12" s="41"/>
      <c r="Z12" s="41">
        <v>1.0</v>
      </c>
      <c r="AA12" s="41"/>
      <c r="AB12" s="41"/>
      <c r="AC12" s="41">
        <v>1.0</v>
      </c>
      <c r="AD12" s="48"/>
      <c r="AE12" s="41">
        <v>1.0</v>
      </c>
      <c r="AF12" s="41">
        <v>1.0</v>
      </c>
      <c r="AG12" s="1"/>
      <c r="AH12" s="3"/>
    </row>
    <row r="13">
      <c r="A13" s="67" t="s">
        <v>60</v>
      </c>
      <c r="B13" s="50">
        <v>1.0</v>
      </c>
      <c r="C13" s="58" t="s">
        <v>31</v>
      </c>
      <c r="D13" s="62" t="s">
        <v>32</v>
      </c>
      <c r="E13" s="32">
        <f t="shared" si="2"/>
        <v>12</v>
      </c>
      <c r="F13" s="34">
        <f t="shared" si="3"/>
        <v>6</v>
      </c>
      <c r="G13" s="39">
        <f t="shared" si="4"/>
        <v>6</v>
      </c>
      <c r="H13" s="41">
        <f t="shared" si="5"/>
        <v>83</v>
      </c>
      <c r="I13" s="53">
        <v>1.0</v>
      </c>
      <c r="J13" s="34">
        <v>1.0</v>
      </c>
      <c r="K13" s="43">
        <v>1.0</v>
      </c>
      <c r="L13" s="43">
        <v>1.0</v>
      </c>
      <c r="M13" s="43">
        <v>1.0</v>
      </c>
      <c r="N13" s="34"/>
      <c r="O13" s="34"/>
      <c r="P13" s="34"/>
      <c r="Q13" s="43"/>
      <c r="R13" s="34"/>
      <c r="S13" s="34"/>
      <c r="T13" s="43">
        <v>1.0</v>
      </c>
      <c r="U13" s="45"/>
      <c r="V13" s="55">
        <v>1.0</v>
      </c>
      <c r="W13" s="57">
        <v>1.0</v>
      </c>
      <c r="X13" s="41"/>
      <c r="Y13" s="41">
        <v>1.0</v>
      </c>
      <c r="Z13" s="41">
        <v>1.0</v>
      </c>
      <c r="AA13" s="41"/>
      <c r="AB13" s="41"/>
      <c r="AC13" s="41">
        <v>1.0</v>
      </c>
      <c r="AD13" s="48"/>
      <c r="AE13" s="41"/>
      <c r="AF13" s="41">
        <v>1.0</v>
      </c>
      <c r="AG13" s="3">
        <f>ROUNDUP(E13/$AG$2*100,0)</f>
        <v>71</v>
      </c>
      <c r="AH13" s="3"/>
    </row>
    <row r="14">
      <c r="A14" s="67" t="s">
        <v>60</v>
      </c>
      <c r="B14" s="50">
        <v>16.0</v>
      </c>
      <c r="C14" s="65" t="s">
        <v>43</v>
      </c>
      <c r="D14" s="21" t="s">
        <v>62</v>
      </c>
      <c r="E14" s="32">
        <f t="shared" si="2"/>
        <v>12</v>
      </c>
      <c r="F14" s="34">
        <f t="shared" si="3"/>
        <v>6</v>
      </c>
      <c r="G14" s="39">
        <f t="shared" si="4"/>
        <v>6</v>
      </c>
      <c r="H14" s="41">
        <f t="shared" si="5"/>
        <v>83</v>
      </c>
      <c r="I14" s="53"/>
      <c r="J14" s="34">
        <v>1.0</v>
      </c>
      <c r="K14" s="43">
        <v>1.0</v>
      </c>
      <c r="L14" s="43">
        <v>1.0</v>
      </c>
      <c r="M14" s="43"/>
      <c r="N14" s="34"/>
      <c r="O14" s="34">
        <v>1.0</v>
      </c>
      <c r="P14" s="34"/>
      <c r="Q14" s="43">
        <v>1.0</v>
      </c>
      <c r="R14" s="34"/>
      <c r="S14" s="34"/>
      <c r="T14" s="43">
        <v>1.0</v>
      </c>
      <c r="U14" s="45">
        <v>1.0</v>
      </c>
      <c r="V14" s="55"/>
      <c r="W14" s="57">
        <v>1.0</v>
      </c>
      <c r="X14" s="41"/>
      <c r="Y14" s="41">
        <v>1.0</v>
      </c>
      <c r="Z14" s="41">
        <v>1.0</v>
      </c>
      <c r="AA14" s="41"/>
      <c r="AB14" s="41"/>
      <c r="AC14" s="41">
        <v>1.0</v>
      </c>
      <c r="AD14" s="48"/>
      <c r="AE14" s="41"/>
      <c r="AF14" s="41">
        <v>1.0</v>
      </c>
      <c r="AG14" s="1"/>
      <c r="AH14" s="3"/>
    </row>
    <row r="15">
      <c r="A15" s="21">
        <v>13.0</v>
      </c>
      <c r="B15" s="50">
        <v>10.0</v>
      </c>
      <c r="C15" s="24" t="s">
        <v>51</v>
      </c>
      <c r="D15" s="28" t="s">
        <v>52</v>
      </c>
      <c r="E15" s="32">
        <f t="shared" si="2"/>
        <v>12</v>
      </c>
      <c r="F15" s="34">
        <f t="shared" si="3"/>
        <v>6</v>
      </c>
      <c r="G15" s="39">
        <f t="shared" si="4"/>
        <v>6</v>
      </c>
      <c r="H15" s="41">
        <f t="shared" si="5"/>
        <v>78</v>
      </c>
      <c r="I15" s="53"/>
      <c r="J15" s="34">
        <v>1.0</v>
      </c>
      <c r="K15" s="43">
        <v>1.0</v>
      </c>
      <c r="L15" s="43">
        <v>1.0</v>
      </c>
      <c r="M15" s="43">
        <v>1.0</v>
      </c>
      <c r="N15" s="34"/>
      <c r="O15" s="34"/>
      <c r="P15" s="34"/>
      <c r="Q15" s="43">
        <v>1.0</v>
      </c>
      <c r="R15" s="34"/>
      <c r="S15" s="34"/>
      <c r="T15" s="43">
        <v>1.0</v>
      </c>
      <c r="U15" s="45">
        <v>1.0</v>
      </c>
      <c r="V15" s="55"/>
      <c r="W15" s="57"/>
      <c r="X15" s="41">
        <v>1.0</v>
      </c>
      <c r="Y15" s="41">
        <v>1.0</v>
      </c>
      <c r="Z15" s="41">
        <v>1.0</v>
      </c>
      <c r="AA15" s="41"/>
      <c r="AB15" s="41"/>
      <c r="AC15" s="41">
        <v>1.0</v>
      </c>
      <c r="AD15" s="48"/>
      <c r="AE15" s="41"/>
      <c r="AF15" s="41">
        <v>1.0</v>
      </c>
      <c r="AG15" s="3">
        <f t="shared" ref="AG15:AG16" si="7">ROUNDUP(E15/$AG$2*100,0)</f>
        <v>71</v>
      </c>
      <c r="AH15" s="3"/>
    </row>
    <row r="16">
      <c r="A16" s="21">
        <v>14.0</v>
      </c>
      <c r="B16" s="50">
        <v>19.0</v>
      </c>
      <c r="C16" s="65" t="s">
        <v>65</v>
      </c>
      <c r="D16" s="41" t="s">
        <v>65</v>
      </c>
      <c r="E16" s="32">
        <f t="shared" si="2"/>
        <v>11</v>
      </c>
      <c r="F16" s="34">
        <f t="shared" si="3"/>
        <v>6</v>
      </c>
      <c r="G16" s="39">
        <f t="shared" si="4"/>
        <v>5</v>
      </c>
      <c r="H16" s="41">
        <f t="shared" si="5"/>
        <v>64</v>
      </c>
      <c r="I16" s="53"/>
      <c r="J16" s="34"/>
      <c r="K16" s="43">
        <v>1.0</v>
      </c>
      <c r="L16" s="43">
        <v>1.0</v>
      </c>
      <c r="M16" s="43">
        <v>1.0</v>
      </c>
      <c r="N16" s="34"/>
      <c r="O16" s="34"/>
      <c r="P16" s="34"/>
      <c r="Q16" s="43">
        <v>1.0</v>
      </c>
      <c r="R16" s="34"/>
      <c r="S16" s="34">
        <v>1.0</v>
      </c>
      <c r="T16" s="43">
        <v>1.0</v>
      </c>
      <c r="U16" s="45">
        <v>1.0</v>
      </c>
      <c r="V16" s="55">
        <v>1.0</v>
      </c>
      <c r="W16" s="57"/>
      <c r="X16" s="41"/>
      <c r="Y16" s="41"/>
      <c r="Z16" s="41">
        <v>1.0</v>
      </c>
      <c r="AA16" s="41"/>
      <c r="AB16" s="41"/>
      <c r="AC16" s="41">
        <v>1.0</v>
      </c>
      <c r="AD16" s="48"/>
      <c r="AE16" s="41"/>
      <c r="AF16" s="41">
        <v>1.0</v>
      </c>
      <c r="AG16" s="3">
        <f t="shared" si="7"/>
        <v>65</v>
      </c>
      <c r="AH16" s="3"/>
    </row>
    <row r="17">
      <c r="A17" s="21">
        <v>15.0</v>
      </c>
      <c r="B17" s="50">
        <v>6.0</v>
      </c>
      <c r="C17" s="24" t="s">
        <v>40</v>
      </c>
      <c r="D17" s="28" t="s">
        <v>32</v>
      </c>
      <c r="E17" s="32">
        <f t="shared" si="2"/>
        <v>10</v>
      </c>
      <c r="F17" s="34">
        <f t="shared" si="3"/>
        <v>7</v>
      </c>
      <c r="G17" s="39">
        <f t="shared" si="4"/>
        <v>3</v>
      </c>
      <c r="H17" s="41">
        <f t="shared" si="5"/>
        <v>68</v>
      </c>
      <c r="I17" s="53">
        <v>1.0</v>
      </c>
      <c r="J17" s="34">
        <v>1.0</v>
      </c>
      <c r="K17" s="43">
        <v>1.0</v>
      </c>
      <c r="L17" s="43">
        <v>1.0</v>
      </c>
      <c r="M17" s="43">
        <v>1.0</v>
      </c>
      <c r="N17" s="34"/>
      <c r="O17" s="34"/>
      <c r="P17" s="34"/>
      <c r="Q17" s="43">
        <v>1.0</v>
      </c>
      <c r="R17" s="34"/>
      <c r="S17" s="34">
        <v>1.0</v>
      </c>
      <c r="T17" s="43"/>
      <c r="U17" s="45"/>
      <c r="V17" s="55"/>
      <c r="W17" s="57">
        <v>1.0</v>
      </c>
      <c r="X17" s="41"/>
      <c r="Y17" s="41"/>
      <c r="Z17" s="41">
        <v>1.0</v>
      </c>
      <c r="AA17" s="41"/>
      <c r="AB17" s="41"/>
      <c r="AC17" s="41"/>
      <c r="AD17" s="48"/>
      <c r="AE17" s="41"/>
      <c r="AF17" s="41">
        <v>1.0</v>
      </c>
      <c r="AG17" s="3"/>
      <c r="AH17" s="3"/>
    </row>
    <row r="18">
      <c r="A18" s="21">
        <v>16.0</v>
      </c>
      <c r="B18" s="50">
        <v>20.0</v>
      </c>
      <c r="C18" s="65" t="s">
        <v>67</v>
      </c>
      <c r="D18" s="41" t="s">
        <v>34</v>
      </c>
      <c r="E18" s="72">
        <f t="shared" si="2"/>
        <v>10</v>
      </c>
      <c r="F18" s="34">
        <f t="shared" si="3"/>
        <v>7</v>
      </c>
      <c r="G18" s="39">
        <f t="shared" si="4"/>
        <v>3</v>
      </c>
      <c r="H18" s="41">
        <f t="shared" si="5"/>
        <v>67</v>
      </c>
      <c r="I18" s="42"/>
      <c r="J18" s="43">
        <v>1.0</v>
      </c>
      <c r="K18" s="43"/>
      <c r="L18" s="43">
        <v>1.0</v>
      </c>
      <c r="M18" s="43">
        <v>1.0</v>
      </c>
      <c r="N18" s="43"/>
      <c r="O18" s="43"/>
      <c r="P18" s="43"/>
      <c r="Q18" s="43">
        <v>1.0</v>
      </c>
      <c r="R18" s="43">
        <v>1.0</v>
      </c>
      <c r="S18" s="43">
        <v>1.0</v>
      </c>
      <c r="T18" s="43">
        <v>1.0</v>
      </c>
      <c r="U18" s="45">
        <v>1.0</v>
      </c>
      <c r="V18" s="45"/>
      <c r="W18" s="46"/>
      <c r="X18" s="41"/>
      <c r="Y18" s="41"/>
      <c r="Z18" s="41">
        <v>1.0</v>
      </c>
      <c r="AA18" s="41"/>
      <c r="AB18" s="41"/>
      <c r="AC18" s="41"/>
      <c r="AD18" s="48"/>
      <c r="AE18" s="41"/>
      <c r="AF18" s="41">
        <v>1.0</v>
      </c>
      <c r="AG18" s="3">
        <f t="shared" ref="AG18:AG22" si="8">ROUNDUP(E18/$AG$2*100,0)</f>
        <v>59</v>
      </c>
      <c r="AH18" s="3"/>
    </row>
    <row r="19">
      <c r="A19" s="21">
        <v>17.0</v>
      </c>
      <c r="B19" s="50">
        <v>3.0</v>
      </c>
      <c r="C19" s="24" t="s">
        <v>58</v>
      </c>
      <c r="D19" s="28" t="s">
        <v>59</v>
      </c>
      <c r="E19" s="72">
        <f t="shared" si="2"/>
        <v>7</v>
      </c>
      <c r="F19" s="34">
        <f t="shared" si="3"/>
        <v>3</v>
      </c>
      <c r="G19" s="39">
        <f t="shared" si="4"/>
        <v>4</v>
      </c>
      <c r="H19" s="41">
        <f t="shared" si="5"/>
        <v>33</v>
      </c>
      <c r="I19" s="53"/>
      <c r="J19" s="34"/>
      <c r="K19" s="43">
        <v>1.0</v>
      </c>
      <c r="L19" s="43"/>
      <c r="M19" s="43">
        <v>1.0</v>
      </c>
      <c r="N19" s="34"/>
      <c r="O19" s="34"/>
      <c r="P19" s="34"/>
      <c r="Q19" s="43"/>
      <c r="R19" s="34"/>
      <c r="S19" s="34"/>
      <c r="T19" s="43">
        <v>1.0</v>
      </c>
      <c r="U19" s="45">
        <v>1.0</v>
      </c>
      <c r="V19" s="55">
        <v>1.0</v>
      </c>
      <c r="W19" s="57"/>
      <c r="X19" s="41"/>
      <c r="Y19" s="41"/>
      <c r="Z19" s="41">
        <v>1.0</v>
      </c>
      <c r="AA19" s="41"/>
      <c r="AB19" s="41"/>
      <c r="AC19" s="41">
        <v>1.0</v>
      </c>
      <c r="AD19" s="48"/>
      <c r="AE19" s="41"/>
      <c r="AF19" s="41"/>
      <c r="AG19" s="3">
        <f t="shared" si="8"/>
        <v>42</v>
      </c>
      <c r="AH19" s="3"/>
    </row>
    <row r="20">
      <c r="A20" s="21">
        <v>18.0</v>
      </c>
      <c r="B20" s="50">
        <v>14.0</v>
      </c>
      <c r="C20" s="24" t="s">
        <v>64</v>
      </c>
      <c r="D20" s="28" t="s">
        <v>37</v>
      </c>
      <c r="E20" s="72">
        <f t="shared" si="2"/>
        <v>7</v>
      </c>
      <c r="F20" s="34">
        <f t="shared" si="3"/>
        <v>4</v>
      </c>
      <c r="G20" s="39">
        <f t="shared" si="4"/>
        <v>3</v>
      </c>
      <c r="H20" s="41">
        <f t="shared" si="5"/>
        <v>25</v>
      </c>
      <c r="I20" s="53"/>
      <c r="J20" s="34"/>
      <c r="K20" s="43">
        <v>1.0</v>
      </c>
      <c r="L20" s="43">
        <v>1.0</v>
      </c>
      <c r="M20" s="43">
        <v>1.0</v>
      </c>
      <c r="N20" s="34"/>
      <c r="O20" s="34"/>
      <c r="P20" s="34"/>
      <c r="Q20" s="43"/>
      <c r="R20" s="34"/>
      <c r="S20" s="34"/>
      <c r="T20" s="43">
        <v>1.0</v>
      </c>
      <c r="U20" s="45">
        <v>1.0</v>
      </c>
      <c r="V20" s="55"/>
      <c r="W20" s="57"/>
      <c r="X20" s="41"/>
      <c r="Y20" s="41"/>
      <c r="Z20" s="41"/>
      <c r="AA20" s="41"/>
      <c r="AB20" s="41"/>
      <c r="AC20" s="41">
        <v>1.0</v>
      </c>
      <c r="AD20" s="48"/>
      <c r="AE20" s="41"/>
      <c r="AF20" s="41">
        <v>1.0</v>
      </c>
      <c r="AG20" s="3">
        <f t="shared" si="8"/>
        <v>42</v>
      </c>
      <c r="AH20" s="3"/>
    </row>
    <row r="21" ht="15.75" customHeight="1">
      <c r="A21" s="21">
        <v>19.0</v>
      </c>
      <c r="B21" s="65">
        <v>4.0</v>
      </c>
      <c r="C21" s="65" t="s">
        <v>66</v>
      </c>
      <c r="D21" s="41" t="s">
        <v>69</v>
      </c>
      <c r="E21" s="72">
        <f t="shared" si="2"/>
        <v>6</v>
      </c>
      <c r="F21" s="34">
        <f t="shared" si="3"/>
        <v>3</v>
      </c>
      <c r="G21" s="39">
        <f t="shared" si="4"/>
        <v>3</v>
      </c>
      <c r="H21" s="41">
        <f t="shared" si="5"/>
        <v>29</v>
      </c>
      <c r="I21" s="53"/>
      <c r="J21" s="34">
        <v>1.0</v>
      </c>
      <c r="K21" s="43">
        <v>1.0</v>
      </c>
      <c r="L21" s="43"/>
      <c r="M21" s="43"/>
      <c r="N21" s="34"/>
      <c r="O21" s="34"/>
      <c r="P21" s="34"/>
      <c r="Q21" s="43"/>
      <c r="R21" s="34"/>
      <c r="S21" s="34"/>
      <c r="T21" s="43">
        <v>1.0</v>
      </c>
      <c r="U21" s="45">
        <v>1.0</v>
      </c>
      <c r="V21" s="55">
        <v>1.0</v>
      </c>
      <c r="W21" s="57"/>
      <c r="X21" s="41"/>
      <c r="Y21" s="41"/>
      <c r="Z21" s="41">
        <v>1.0</v>
      </c>
      <c r="AA21" s="41"/>
      <c r="AB21" s="41"/>
      <c r="AC21" s="41"/>
      <c r="AD21" s="48"/>
      <c r="AE21" s="41"/>
      <c r="AF21" s="41"/>
      <c r="AG21" s="3">
        <f t="shared" si="8"/>
        <v>36</v>
      </c>
      <c r="AH21" s="1"/>
    </row>
    <row r="22" ht="15.75" customHeight="1">
      <c r="A22" s="21">
        <v>20.0</v>
      </c>
      <c r="B22" s="50">
        <v>2.0</v>
      </c>
      <c r="C22" s="58" t="s">
        <v>68</v>
      </c>
      <c r="D22" s="62" t="s">
        <v>52</v>
      </c>
      <c r="E22" s="72">
        <f t="shared" si="2"/>
        <v>6</v>
      </c>
      <c r="F22" s="34">
        <f t="shared" si="3"/>
        <v>3</v>
      </c>
      <c r="G22" s="39">
        <f t="shared" si="4"/>
        <v>3</v>
      </c>
      <c r="H22" s="41">
        <f t="shared" si="5"/>
        <v>18</v>
      </c>
      <c r="I22" s="53"/>
      <c r="J22" s="34"/>
      <c r="K22" s="43">
        <v>1.0</v>
      </c>
      <c r="L22" s="43">
        <v>1.0</v>
      </c>
      <c r="M22" s="43">
        <v>1.0</v>
      </c>
      <c r="N22" s="34"/>
      <c r="O22" s="34"/>
      <c r="P22" s="34"/>
      <c r="Q22" s="43"/>
      <c r="R22" s="34"/>
      <c r="S22" s="34"/>
      <c r="T22" s="43"/>
      <c r="U22" s="45">
        <v>1.0</v>
      </c>
      <c r="V22" s="55"/>
      <c r="W22" s="57"/>
      <c r="X22" s="41"/>
      <c r="Y22" s="41"/>
      <c r="Z22" s="41">
        <v>1.0</v>
      </c>
      <c r="AA22" s="41"/>
      <c r="AB22" s="41"/>
      <c r="AC22" s="41"/>
      <c r="AD22" s="48"/>
      <c r="AE22" s="41"/>
      <c r="AF22" s="41">
        <v>1.0</v>
      </c>
      <c r="AG22" s="3">
        <f t="shared" si="8"/>
        <v>36</v>
      </c>
      <c r="AH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>
        <f t="shared" ref="I23:AF23" si="9">SUM(I3:I22)</f>
        <v>7</v>
      </c>
      <c r="J23" s="1">
        <f t="shared" si="9"/>
        <v>15</v>
      </c>
      <c r="K23" s="1">
        <f t="shared" si="9"/>
        <v>19</v>
      </c>
      <c r="L23" s="1">
        <f t="shared" si="9"/>
        <v>18</v>
      </c>
      <c r="M23" s="1">
        <f t="shared" si="9"/>
        <v>17</v>
      </c>
      <c r="N23" s="1">
        <f t="shared" si="9"/>
        <v>4</v>
      </c>
      <c r="O23" s="1">
        <f t="shared" si="9"/>
        <v>4</v>
      </c>
      <c r="P23" s="1">
        <f t="shared" si="9"/>
        <v>1</v>
      </c>
      <c r="Q23" s="1">
        <f t="shared" si="9"/>
        <v>10</v>
      </c>
      <c r="R23" s="1">
        <f t="shared" si="9"/>
        <v>3</v>
      </c>
      <c r="S23" s="1">
        <f t="shared" si="9"/>
        <v>8</v>
      </c>
      <c r="T23" s="1">
        <f t="shared" si="9"/>
        <v>18</v>
      </c>
      <c r="U23" s="1">
        <f t="shared" si="9"/>
        <v>18</v>
      </c>
      <c r="V23" s="1">
        <f t="shared" si="9"/>
        <v>8</v>
      </c>
      <c r="W23" s="1">
        <f t="shared" si="9"/>
        <v>12</v>
      </c>
      <c r="X23" s="1">
        <f t="shared" si="9"/>
        <v>4</v>
      </c>
      <c r="Y23" s="1">
        <f t="shared" si="9"/>
        <v>4</v>
      </c>
      <c r="Z23" s="1">
        <f t="shared" si="9"/>
        <v>19</v>
      </c>
      <c r="AA23" s="1">
        <f t="shared" si="9"/>
        <v>3</v>
      </c>
      <c r="AB23" s="1">
        <f t="shared" si="9"/>
        <v>1</v>
      </c>
      <c r="AC23" s="1">
        <f t="shared" si="9"/>
        <v>15</v>
      </c>
      <c r="AD23" s="1">
        <f t="shared" si="9"/>
        <v>0</v>
      </c>
      <c r="AE23" s="1">
        <f t="shared" si="9"/>
        <v>7</v>
      </c>
      <c r="AF23" s="1">
        <f t="shared" si="9"/>
        <v>17</v>
      </c>
      <c r="AG23" s="1"/>
      <c r="AH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</row>
  </sheetData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43"/>
    <col customWidth="1" min="2" max="2" width="7.29"/>
    <col customWidth="1" min="3" max="3" width="25.14"/>
    <col customWidth="1" min="4" max="4" width="35.71"/>
    <col customWidth="1" min="5" max="5" width="6.14"/>
    <col customWidth="1" min="6" max="6" width="7.29"/>
    <col customWidth="1" min="7" max="7" width="5.57"/>
    <col customWidth="1" min="8" max="8" width="7.71"/>
    <col customWidth="1" min="9" max="32" width="3.0"/>
    <col customWidth="1" min="33" max="33" width="0.14"/>
    <col customWidth="1" min="34" max="34" width="9.14"/>
  </cols>
  <sheetData>
    <row r="1" ht="14.25" customHeight="1">
      <c r="A1" s="1"/>
      <c r="B1" s="3" t="s">
        <v>1</v>
      </c>
      <c r="C1" s="3">
        <v>15.0</v>
      </c>
      <c r="D1" s="3"/>
      <c r="E1" s="3"/>
      <c r="F1" s="3"/>
      <c r="G1" s="3"/>
      <c r="H1" s="3"/>
      <c r="I1" s="3">
        <f t="shared" ref="I1:AG1" si="1">$C$1+1-SUM(I3:I22)</f>
        <v>9</v>
      </c>
      <c r="J1" s="3">
        <f t="shared" si="1"/>
        <v>7</v>
      </c>
      <c r="K1" s="3">
        <f t="shared" si="1"/>
        <v>12</v>
      </c>
      <c r="L1" s="3">
        <f t="shared" si="1"/>
        <v>11</v>
      </c>
      <c r="M1" s="3">
        <f t="shared" si="1"/>
        <v>5</v>
      </c>
      <c r="N1" s="3">
        <f t="shared" si="1"/>
        <v>16</v>
      </c>
      <c r="O1" s="3">
        <f t="shared" si="1"/>
        <v>15</v>
      </c>
      <c r="P1" s="3">
        <f t="shared" si="1"/>
        <v>12</v>
      </c>
      <c r="Q1" s="3">
        <f t="shared" si="1"/>
        <v>11</v>
      </c>
      <c r="R1" s="3">
        <f t="shared" si="1"/>
        <v>13</v>
      </c>
      <c r="S1" s="3">
        <f t="shared" si="1"/>
        <v>12</v>
      </c>
      <c r="T1" s="3">
        <f t="shared" si="1"/>
        <v>12</v>
      </c>
      <c r="U1" s="3">
        <f t="shared" si="1"/>
        <v>15</v>
      </c>
      <c r="V1" s="3">
        <f t="shared" si="1"/>
        <v>2</v>
      </c>
      <c r="W1" s="3">
        <f t="shared" si="1"/>
        <v>15</v>
      </c>
      <c r="X1" s="3">
        <f t="shared" si="1"/>
        <v>9</v>
      </c>
      <c r="Y1" s="3">
        <f t="shared" si="1"/>
        <v>7</v>
      </c>
      <c r="Z1" s="3">
        <f t="shared" si="1"/>
        <v>11</v>
      </c>
      <c r="AA1" s="3">
        <f t="shared" si="1"/>
        <v>4</v>
      </c>
      <c r="AB1" s="3">
        <f t="shared" si="1"/>
        <v>11</v>
      </c>
      <c r="AC1" s="3">
        <f t="shared" si="1"/>
        <v>10</v>
      </c>
      <c r="AD1" s="3">
        <f t="shared" si="1"/>
        <v>4</v>
      </c>
      <c r="AE1" s="3">
        <f t="shared" si="1"/>
        <v>10</v>
      </c>
      <c r="AF1" s="3">
        <f t="shared" si="1"/>
        <v>16</v>
      </c>
      <c r="AG1" s="3">
        <f t="shared" si="1"/>
        <v>-675</v>
      </c>
      <c r="AH1" s="8"/>
    </row>
    <row r="2">
      <c r="A2" s="9" t="s">
        <v>2</v>
      </c>
      <c r="B2" s="11" t="s">
        <v>5</v>
      </c>
      <c r="C2" s="12" t="s">
        <v>3</v>
      </c>
      <c r="D2" s="12" t="s">
        <v>4</v>
      </c>
      <c r="E2" s="12" t="s">
        <v>6</v>
      </c>
      <c r="F2" s="12" t="s">
        <v>12</v>
      </c>
      <c r="G2" s="14" t="s">
        <v>13</v>
      </c>
      <c r="H2" s="12" t="s">
        <v>15</v>
      </c>
      <c r="I2" s="16">
        <v>1.0</v>
      </c>
      <c r="J2" s="16">
        <v>2.0</v>
      </c>
      <c r="K2" s="16">
        <v>3.0</v>
      </c>
      <c r="L2" s="16">
        <v>4.0</v>
      </c>
      <c r="M2" s="16">
        <v>5.0</v>
      </c>
      <c r="N2" s="16">
        <v>6.0</v>
      </c>
      <c r="O2" s="16">
        <v>7.0</v>
      </c>
      <c r="P2" s="16">
        <v>8.0</v>
      </c>
      <c r="Q2" s="16">
        <v>9.0</v>
      </c>
      <c r="R2" s="16">
        <v>10.0</v>
      </c>
      <c r="S2" s="16">
        <v>11.0</v>
      </c>
      <c r="T2" s="16">
        <v>12.0</v>
      </c>
      <c r="U2" s="16">
        <v>13.0</v>
      </c>
      <c r="V2" s="16">
        <v>14.0</v>
      </c>
      <c r="W2" s="16">
        <v>15.0</v>
      </c>
      <c r="X2" s="16">
        <v>16.0</v>
      </c>
      <c r="Y2" s="16">
        <v>17.0</v>
      </c>
      <c r="Z2" s="16">
        <v>18.0</v>
      </c>
      <c r="AA2" s="16">
        <v>19.0</v>
      </c>
      <c r="AB2" s="16">
        <v>20.0</v>
      </c>
      <c r="AC2" s="16">
        <v>21.0</v>
      </c>
      <c r="AD2" s="16">
        <v>22.0</v>
      </c>
      <c r="AE2" s="16">
        <v>23.0</v>
      </c>
      <c r="AF2" s="16">
        <v>24.0</v>
      </c>
      <c r="AG2" s="19">
        <f>MAX(E3:E16)</f>
        <v>14</v>
      </c>
      <c r="AH2" s="3"/>
    </row>
    <row r="3">
      <c r="A3" s="21">
        <v>1.0</v>
      </c>
      <c r="B3" s="22">
        <v>13.0</v>
      </c>
      <c r="C3" s="24" t="s">
        <v>21</v>
      </c>
      <c r="D3" s="28" t="s">
        <v>22</v>
      </c>
      <c r="E3" s="32">
        <f t="shared" ref="E3:E22" si="2">SUM(F3:G3)</f>
        <v>14</v>
      </c>
      <c r="F3" s="34">
        <f t="shared" ref="F3:F22" si="3">SUM(I3:T3)</f>
        <v>6</v>
      </c>
      <c r="G3" s="39">
        <f t="shared" ref="G3:G22" si="4">SUM(U3:AF3)</f>
        <v>8</v>
      </c>
      <c r="H3" s="41">
        <f t="shared" ref="H3:H22" si="5">SUMIF(I3:T3,1,$I$1:$T$1)+SUMIF(U3:AG3,1,$U$1:$AG$1)</f>
        <v>117</v>
      </c>
      <c r="I3" s="42"/>
      <c r="J3" s="43">
        <v>1.0</v>
      </c>
      <c r="K3" s="43">
        <v>1.0</v>
      </c>
      <c r="L3" s="43">
        <v>1.0</v>
      </c>
      <c r="M3" s="43">
        <v>1.0</v>
      </c>
      <c r="N3" s="79"/>
      <c r="O3" s="43"/>
      <c r="P3" s="43">
        <v>1.0</v>
      </c>
      <c r="Q3" s="43"/>
      <c r="R3" s="43">
        <v>1.0</v>
      </c>
      <c r="S3" s="43"/>
      <c r="T3" s="43"/>
      <c r="U3" s="45"/>
      <c r="V3" s="45">
        <v>1.0</v>
      </c>
      <c r="W3" s="46"/>
      <c r="X3" s="41">
        <v>1.0</v>
      </c>
      <c r="Y3" s="41">
        <v>1.0</v>
      </c>
      <c r="Z3" s="41"/>
      <c r="AA3" s="41">
        <v>1.0</v>
      </c>
      <c r="AB3" s="41">
        <v>1.0</v>
      </c>
      <c r="AC3" s="41">
        <v>1.0</v>
      </c>
      <c r="AD3" s="41">
        <v>1.0</v>
      </c>
      <c r="AE3" s="41">
        <v>1.0</v>
      </c>
      <c r="AF3" s="48"/>
      <c r="AG3" s="3"/>
      <c r="AH3" s="3"/>
    </row>
    <row r="4" hidden="1">
      <c r="A4" s="21"/>
      <c r="B4" s="50">
        <v>2.0</v>
      </c>
      <c r="C4" s="58" t="s">
        <v>68</v>
      </c>
      <c r="D4" s="62" t="s">
        <v>52</v>
      </c>
      <c r="E4" s="32">
        <f t="shared" si="2"/>
        <v>0</v>
      </c>
      <c r="F4" s="34">
        <f t="shared" si="3"/>
        <v>0</v>
      </c>
      <c r="G4" s="39">
        <f t="shared" si="4"/>
        <v>0</v>
      </c>
      <c r="H4" s="41">
        <f t="shared" si="5"/>
        <v>0</v>
      </c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3">
        <f>ROUNDUP(E4/$AG$2*100,0)</f>
        <v>0</v>
      </c>
      <c r="AH4" s="3"/>
    </row>
    <row r="5" hidden="1">
      <c r="A5" s="21"/>
      <c r="B5" s="50">
        <v>3.0</v>
      </c>
      <c r="C5" s="24" t="s">
        <v>58</v>
      </c>
      <c r="D5" s="28" t="s">
        <v>59</v>
      </c>
      <c r="E5" s="32">
        <f t="shared" si="2"/>
        <v>0</v>
      </c>
      <c r="F5" s="34">
        <f t="shared" si="3"/>
        <v>0</v>
      </c>
      <c r="G5" s="39">
        <f t="shared" si="4"/>
        <v>0</v>
      </c>
      <c r="H5" s="41">
        <f t="shared" si="5"/>
        <v>0</v>
      </c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3"/>
      <c r="AH5" s="3"/>
    </row>
    <row r="6" ht="15.75" customHeight="1">
      <c r="A6" s="21">
        <v>2.0</v>
      </c>
      <c r="B6" s="50">
        <v>11.0</v>
      </c>
      <c r="C6" s="24" t="s">
        <v>17</v>
      </c>
      <c r="D6" s="28" t="s">
        <v>19</v>
      </c>
      <c r="E6" s="32">
        <f t="shared" si="2"/>
        <v>13</v>
      </c>
      <c r="F6" s="34">
        <f t="shared" si="3"/>
        <v>5</v>
      </c>
      <c r="G6" s="39">
        <f t="shared" si="4"/>
        <v>8</v>
      </c>
      <c r="H6" s="41">
        <f t="shared" si="5"/>
        <v>108</v>
      </c>
      <c r="I6" s="53"/>
      <c r="J6" s="34">
        <v>1.0</v>
      </c>
      <c r="K6" s="43"/>
      <c r="L6" s="43"/>
      <c r="M6" s="43">
        <v>1.0</v>
      </c>
      <c r="N6" s="80"/>
      <c r="O6" s="34">
        <v>1.0</v>
      </c>
      <c r="P6" s="34"/>
      <c r="Q6" s="43">
        <v>1.0</v>
      </c>
      <c r="R6" s="34">
        <v>1.0</v>
      </c>
      <c r="S6" s="34"/>
      <c r="T6" s="43"/>
      <c r="U6" s="45"/>
      <c r="V6" s="45">
        <v>1.0</v>
      </c>
      <c r="W6" s="57"/>
      <c r="X6" s="41">
        <v>1.0</v>
      </c>
      <c r="Y6" s="41">
        <v>1.0</v>
      </c>
      <c r="Z6" s="41"/>
      <c r="AA6" s="41">
        <v>1.0</v>
      </c>
      <c r="AB6" s="41">
        <v>1.0</v>
      </c>
      <c r="AC6" s="41">
        <v>1.0</v>
      </c>
      <c r="AD6" s="41">
        <v>1.0</v>
      </c>
      <c r="AE6" s="41">
        <v>1.0</v>
      </c>
      <c r="AF6" s="48"/>
      <c r="AG6" s="3">
        <f t="shared" ref="AG6:AG11" si="6">ROUNDUP(E6/$AG$2*100,0)</f>
        <v>93</v>
      </c>
      <c r="AH6" s="3"/>
    </row>
    <row r="7">
      <c r="A7" s="21">
        <v>3.0</v>
      </c>
      <c r="B7" s="50">
        <v>8.0</v>
      </c>
      <c r="C7" s="24" t="s">
        <v>57</v>
      </c>
      <c r="D7" s="28" t="s">
        <v>52</v>
      </c>
      <c r="E7" s="32">
        <f t="shared" si="2"/>
        <v>13</v>
      </c>
      <c r="F7" s="34">
        <f t="shared" si="3"/>
        <v>5</v>
      </c>
      <c r="G7" s="39">
        <f t="shared" si="4"/>
        <v>8</v>
      </c>
      <c r="H7" s="41">
        <f t="shared" si="5"/>
        <v>107</v>
      </c>
      <c r="I7" s="53">
        <v>1.0</v>
      </c>
      <c r="J7" s="34">
        <v>1.0</v>
      </c>
      <c r="K7" s="43"/>
      <c r="L7" s="43"/>
      <c r="M7" s="43">
        <v>1.0</v>
      </c>
      <c r="N7" s="80"/>
      <c r="O7" s="34"/>
      <c r="P7" s="34"/>
      <c r="Q7" s="43">
        <v>1.0</v>
      </c>
      <c r="R7" s="34">
        <v>1.0</v>
      </c>
      <c r="S7" s="34"/>
      <c r="T7" s="43"/>
      <c r="U7" s="45"/>
      <c r="V7" s="45">
        <v>1.0</v>
      </c>
      <c r="W7" s="57">
        <v>1.0</v>
      </c>
      <c r="X7" s="41">
        <v>1.0</v>
      </c>
      <c r="Y7" s="41">
        <v>1.0</v>
      </c>
      <c r="Z7" s="41">
        <v>1.0</v>
      </c>
      <c r="AA7" s="41">
        <v>1.0</v>
      </c>
      <c r="AB7" s="41"/>
      <c r="AC7" s="41"/>
      <c r="AD7" s="41">
        <v>1.0</v>
      </c>
      <c r="AE7" s="41">
        <v>1.0</v>
      </c>
      <c r="AF7" s="48"/>
      <c r="AG7" s="3">
        <f t="shared" si="6"/>
        <v>93</v>
      </c>
      <c r="AH7" s="3"/>
    </row>
    <row r="8">
      <c r="A8" s="21">
        <v>4.0</v>
      </c>
      <c r="B8" s="50">
        <v>12.0</v>
      </c>
      <c r="C8" s="24" t="s">
        <v>49</v>
      </c>
      <c r="D8" s="28" t="s">
        <v>22</v>
      </c>
      <c r="E8" s="32">
        <f t="shared" si="2"/>
        <v>10</v>
      </c>
      <c r="F8" s="34">
        <f t="shared" si="3"/>
        <v>5</v>
      </c>
      <c r="G8" s="39">
        <f t="shared" si="4"/>
        <v>5</v>
      </c>
      <c r="H8" s="41">
        <f t="shared" si="5"/>
        <v>84</v>
      </c>
      <c r="I8" s="53"/>
      <c r="J8" s="34">
        <v>1.0</v>
      </c>
      <c r="K8" s="43">
        <v>1.0</v>
      </c>
      <c r="L8" s="43"/>
      <c r="M8" s="43">
        <v>1.0</v>
      </c>
      <c r="N8" s="80"/>
      <c r="O8" s="34"/>
      <c r="P8" s="34"/>
      <c r="Q8" s="43"/>
      <c r="R8" s="34"/>
      <c r="S8" s="34">
        <v>1.0</v>
      </c>
      <c r="T8" s="43">
        <v>1.0</v>
      </c>
      <c r="U8" s="45"/>
      <c r="V8" s="45">
        <v>1.0</v>
      </c>
      <c r="W8" s="57"/>
      <c r="X8" s="41">
        <v>1.0</v>
      </c>
      <c r="Y8" s="41"/>
      <c r="Z8" s="41"/>
      <c r="AA8" s="41"/>
      <c r="AB8" s="41">
        <v>1.0</v>
      </c>
      <c r="AC8" s="41"/>
      <c r="AD8" s="41">
        <v>1.0</v>
      </c>
      <c r="AE8" s="41">
        <v>1.0</v>
      </c>
      <c r="AF8" s="48"/>
      <c r="AG8" s="3">
        <f t="shared" si="6"/>
        <v>72</v>
      </c>
      <c r="AH8" s="3"/>
    </row>
    <row r="9" ht="14.25" customHeight="1">
      <c r="A9" s="21">
        <v>5.0</v>
      </c>
      <c r="B9" s="50">
        <v>9.0</v>
      </c>
      <c r="C9" s="65" t="s">
        <v>38</v>
      </c>
      <c r="D9" s="21" t="s">
        <v>41</v>
      </c>
      <c r="E9" s="32">
        <f t="shared" si="2"/>
        <v>10</v>
      </c>
      <c r="F9" s="34">
        <f t="shared" si="3"/>
        <v>5</v>
      </c>
      <c r="G9" s="39">
        <f t="shared" si="4"/>
        <v>5</v>
      </c>
      <c r="H9" s="41">
        <f t="shared" si="5"/>
        <v>78</v>
      </c>
      <c r="I9" s="53">
        <v>1.0</v>
      </c>
      <c r="J9" s="34">
        <v>1.0</v>
      </c>
      <c r="K9" s="43"/>
      <c r="L9" s="43">
        <v>1.0</v>
      </c>
      <c r="M9" s="43"/>
      <c r="N9" s="80"/>
      <c r="O9" s="34"/>
      <c r="P9" s="34">
        <v>1.0</v>
      </c>
      <c r="Q9" s="43"/>
      <c r="R9" s="34"/>
      <c r="S9" s="34"/>
      <c r="T9" s="43">
        <v>1.0</v>
      </c>
      <c r="U9" s="45"/>
      <c r="V9" s="45">
        <v>1.0</v>
      </c>
      <c r="W9" s="57"/>
      <c r="X9" s="41"/>
      <c r="Y9" s="41">
        <v>1.0</v>
      </c>
      <c r="Z9" s="41"/>
      <c r="AA9" s="41">
        <v>1.0</v>
      </c>
      <c r="AB9" s="41"/>
      <c r="AC9" s="41">
        <v>1.0</v>
      </c>
      <c r="AD9" s="41">
        <v>1.0</v>
      </c>
      <c r="AE9" s="41"/>
      <c r="AF9" s="48"/>
      <c r="AG9" s="3">
        <f t="shared" si="6"/>
        <v>72</v>
      </c>
      <c r="AH9" s="3"/>
    </row>
    <row r="10">
      <c r="A10" s="21">
        <v>6.0</v>
      </c>
      <c r="B10" s="50">
        <v>6.0</v>
      </c>
      <c r="C10" s="24" t="s">
        <v>40</v>
      </c>
      <c r="D10" s="28" t="s">
        <v>32</v>
      </c>
      <c r="E10" s="32">
        <f t="shared" si="2"/>
        <v>10</v>
      </c>
      <c r="F10" s="34">
        <f t="shared" si="3"/>
        <v>5</v>
      </c>
      <c r="G10" s="39">
        <f t="shared" si="4"/>
        <v>5</v>
      </c>
      <c r="H10" s="41">
        <f t="shared" si="5"/>
        <v>76</v>
      </c>
      <c r="I10" s="53">
        <v>1.0</v>
      </c>
      <c r="J10" s="34">
        <v>1.0</v>
      </c>
      <c r="K10" s="43">
        <v>1.0</v>
      </c>
      <c r="L10" s="43"/>
      <c r="M10" s="43">
        <v>1.0</v>
      </c>
      <c r="N10" s="80"/>
      <c r="O10" s="34"/>
      <c r="P10" s="34">
        <v>1.0</v>
      </c>
      <c r="Q10" s="43"/>
      <c r="R10" s="34"/>
      <c r="S10" s="34"/>
      <c r="T10" s="43"/>
      <c r="U10" s="45"/>
      <c r="V10" s="45">
        <v>1.0</v>
      </c>
      <c r="W10" s="57"/>
      <c r="X10" s="41"/>
      <c r="Y10" s="41"/>
      <c r="Z10" s="41"/>
      <c r="AA10" s="41">
        <v>1.0</v>
      </c>
      <c r="AB10" s="41">
        <v>1.0</v>
      </c>
      <c r="AC10" s="41">
        <v>1.0</v>
      </c>
      <c r="AD10" s="41">
        <v>1.0</v>
      </c>
      <c r="AE10" s="41"/>
      <c r="AF10" s="48"/>
      <c r="AG10" s="3">
        <f t="shared" si="6"/>
        <v>72</v>
      </c>
      <c r="AH10" s="3"/>
    </row>
    <row r="11">
      <c r="A11" s="21">
        <v>7.0</v>
      </c>
      <c r="B11" s="50">
        <v>15.0</v>
      </c>
      <c r="C11" s="24" t="s">
        <v>36</v>
      </c>
      <c r="D11" s="28" t="s">
        <v>37</v>
      </c>
      <c r="E11" s="32">
        <f t="shared" si="2"/>
        <v>9</v>
      </c>
      <c r="F11" s="34">
        <f t="shared" si="3"/>
        <v>4</v>
      </c>
      <c r="G11" s="39">
        <f t="shared" si="4"/>
        <v>5</v>
      </c>
      <c r="H11" s="41">
        <f t="shared" si="5"/>
        <v>79</v>
      </c>
      <c r="I11" s="53">
        <v>1.0</v>
      </c>
      <c r="J11" s="34"/>
      <c r="K11" s="43"/>
      <c r="L11" s="43"/>
      <c r="M11" s="43">
        <v>1.0</v>
      </c>
      <c r="N11" s="80"/>
      <c r="O11" s="34"/>
      <c r="P11" s="34"/>
      <c r="Q11" s="43">
        <v>1.0</v>
      </c>
      <c r="R11" s="34"/>
      <c r="S11" s="34">
        <v>1.0</v>
      </c>
      <c r="T11" s="43"/>
      <c r="U11" s="45">
        <v>1.0</v>
      </c>
      <c r="V11" s="45">
        <v>1.0</v>
      </c>
      <c r="W11" s="57"/>
      <c r="X11" s="41"/>
      <c r="Y11" s="41"/>
      <c r="Z11" s="41">
        <v>1.0</v>
      </c>
      <c r="AA11" s="41">
        <v>1.0</v>
      </c>
      <c r="AB11" s="41"/>
      <c r="AC11" s="41"/>
      <c r="AD11" s="41"/>
      <c r="AE11" s="41">
        <v>1.0</v>
      </c>
      <c r="AF11" s="48"/>
      <c r="AG11" s="3">
        <f t="shared" si="6"/>
        <v>65</v>
      </c>
      <c r="AH11" s="3"/>
    </row>
    <row r="12">
      <c r="A12" s="67" t="s">
        <v>61</v>
      </c>
      <c r="B12" s="50">
        <v>17.0</v>
      </c>
      <c r="C12" s="24" t="s">
        <v>46</v>
      </c>
      <c r="D12" s="28" t="s">
        <v>47</v>
      </c>
      <c r="E12" s="32">
        <f t="shared" si="2"/>
        <v>9</v>
      </c>
      <c r="F12" s="34">
        <f t="shared" si="3"/>
        <v>3</v>
      </c>
      <c r="G12" s="39">
        <f t="shared" si="4"/>
        <v>6</v>
      </c>
      <c r="H12" s="41">
        <f t="shared" si="5"/>
        <v>70</v>
      </c>
      <c r="I12" s="53"/>
      <c r="J12" s="34">
        <v>1.0</v>
      </c>
      <c r="K12" s="43"/>
      <c r="L12" s="43"/>
      <c r="M12" s="43"/>
      <c r="N12" s="80"/>
      <c r="O12" s="34"/>
      <c r="P12" s="34">
        <v>1.0</v>
      </c>
      <c r="Q12" s="43">
        <v>1.0</v>
      </c>
      <c r="R12" s="34"/>
      <c r="S12" s="34"/>
      <c r="T12" s="43"/>
      <c r="U12" s="45"/>
      <c r="V12" s="45">
        <v>1.0</v>
      </c>
      <c r="W12" s="57"/>
      <c r="X12" s="41">
        <v>1.0</v>
      </c>
      <c r="Y12" s="41"/>
      <c r="Z12" s="41">
        <v>1.0</v>
      </c>
      <c r="AA12" s="41">
        <v>1.0</v>
      </c>
      <c r="AB12" s="41"/>
      <c r="AC12" s="41"/>
      <c r="AD12" s="41">
        <v>1.0</v>
      </c>
      <c r="AE12" s="41">
        <v>1.0</v>
      </c>
      <c r="AF12" s="48"/>
      <c r="AG12" s="1"/>
      <c r="AH12" s="3"/>
    </row>
    <row r="13">
      <c r="A13" s="21">
        <v>9.0</v>
      </c>
      <c r="B13" s="50">
        <v>19.0</v>
      </c>
      <c r="C13" s="65" t="s">
        <v>65</v>
      </c>
      <c r="D13" s="41" t="s">
        <v>65</v>
      </c>
      <c r="E13" s="32">
        <f t="shared" si="2"/>
        <v>8</v>
      </c>
      <c r="F13" s="34">
        <f t="shared" si="3"/>
        <v>2</v>
      </c>
      <c r="G13" s="39">
        <f t="shared" si="4"/>
        <v>6</v>
      </c>
      <c r="H13" s="41">
        <f t="shared" si="5"/>
        <v>66</v>
      </c>
      <c r="I13" s="53"/>
      <c r="J13" s="34"/>
      <c r="K13" s="43"/>
      <c r="L13" s="43">
        <v>1.0</v>
      </c>
      <c r="M13" s="43"/>
      <c r="N13" s="80"/>
      <c r="O13" s="34"/>
      <c r="P13" s="34"/>
      <c r="Q13" s="43"/>
      <c r="R13" s="34"/>
      <c r="S13" s="34"/>
      <c r="T13" s="43">
        <v>1.0</v>
      </c>
      <c r="U13" s="45"/>
      <c r="V13" s="45">
        <v>1.0</v>
      </c>
      <c r="W13" s="57"/>
      <c r="X13" s="41">
        <v>1.0</v>
      </c>
      <c r="Y13" s="41">
        <v>1.0</v>
      </c>
      <c r="Z13" s="41">
        <v>1.0</v>
      </c>
      <c r="AA13" s="41"/>
      <c r="AB13" s="41"/>
      <c r="AC13" s="41">
        <v>1.0</v>
      </c>
      <c r="AD13" s="41">
        <v>1.0</v>
      </c>
      <c r="AE13" s="41"/>
      <c r="AF13" s="48"/>
      <c r="AG13" s="3">
        <f>ROUNDUP(E13/$AG$2*100,0)</f>
        <v>58</v>
      </c>
      <c r="AH13" s="3"/>
    </row>
    <row r="14">
      <c r="A14" s="67" t="s">
        <v>50</v>
      </c>
      <c r="B14" s="50">
        <v>1.0</v>
      </c>
      <c r="C14" s="58" t="s">
        <v>31</v>
      </c>
      <c r="D14" s="62" t="s">
        <v>32</v>
      </c>
      <c r="E14" s="32">
        <f t="shared" si="2"/>
        <v>8</v>
      </c>
      <c r="F14" s="34">
        <f t="shared" si="3"/>
        <v>4</v>
      </c>
      <c r="G14" s="39">
        <f t="shared" si="4"/>
        <v>4</v>
      </c>
      <c r="H14" s="41">
        <f t="shared" si="5"/>
        <v>61</v>
      </c>
      <c r="I14" s="53">
        <v>1.0</v>
      </c>
      <c r="J14" s="34">
        <v>1.0</v>
      </c>
      <c r="K14" s="43"/>
      <c r="L14" s="43">
        <v>1.0</v>
      </c>
      <c r="M14" s="43"/>
      <c r="N14" s="80"/>
      <c r="O14" s="34"/>
      <c r="P14" s="34"/>
      <c r="Q14" s="43">
        <v>1.0</v>
      </c>
      <c r="R14" s="34"/>
      <c r="S14" s="34"/>
      <c r="T14" s="43"/>
      <c r="U14" s="45"/>
      <c r="V14" s="45">
        <v>1.0</v>
      </c>
      <c r="W14" s="57"/>
      <c r="X14" s="41"/>
      <c r="Y14" s="41">
        <v>1.0</v>
      </c>
      <c r="Z14" s="41"/>
      <c r="AA14" s="41">
        <v>1.0</v>
      </c>
      <c r="AB14" s="41"/>
      <c r="AC14" s="41">
        <v>1.0</v>
      </c>
      <c r="AD14" s="41"/>
      <c r="AE14" s="41"/>
      <c r="AF14" s="48"/>
      <c r="AG14" s="1"/>
      <c r="AH14" s="3"/>
    </row>
    <row r="15">
      <c r="A15" s="67" t="s">
        <v>14</v>
      </c>
      <c r="B15" s="50">
        <v>5.0</v>
      </c>
      <c r="C15" s="24" t="s">
        <v>25</v>
      </c>
      <c r="D15" s="28" t="s">
        <v>26</v>
      </c>
      <c r="E15" s="32">
        <f t="shared" si="2"/>
        <v>8</v>
      </c>
      <c r="F15" s="34">
        <f t="shared" si="3"/>
        <v>4</v>
      </c>
      <c r="G15" s="39">
        <f t="shared" si="4"/>
        <v>4</v>
      </c>
      <c r="H15" s="41">
        <f t="shared" si="5"/>
        <v>54</v>
      </c>
      <c r="I15" s="53">
        <v>1.0</v>
      </c>
      <c r="J15" s="34"/>
      <c r="K15" s="43"/>
      <c r="L15" s="43">
        <v>1.0</v>
      </c>
      <c r="M15" s="43">
        <v>1.0</v>
      </c>
      <c r="N15" s="80"/>
      <c r="O15" s="34"/>
      <c r="P15" s="34"/>
      <c r="Q15" s="43"/>
      <c r="R15" s="34"/>
      <c r="S15" s="34"/>
      <c r="T15" s="43">
        <v>1.0</v>
      </c>
      <c r="U15" s="45"/>
      <c r="V15" s="45">
        <v>1.0</v>
      </c>
      <c r="W15" s="57"/>
      <c r="X15" s="41"/>
      <c r="Y15" s="41">
        <v>1.0</v>
      </c>
      <c r="Z15" s="41"/>
      <c r="AA15" s="41">
        <v>1.0</v>
      </c>
      <c r="AB15" s="41"/>
      <c r="AC15" s="41"/>
      <c r="AD15" s="41">
        <v>1.0</v>
      </c>
      <c r="AE15" s="41"/>
      <c r="AF15" s="48"/>
      <c r="AG15" s="3">
        <f t="shared" ref="AG15:AG16" si="7">ROUNDUP(E15/$AG$2*100,0)</f>
        <v>58</v>
      </c>
      <c r="AH15" s="3"/>
    </row>
    <row r="16" hidden="1">
      <c r="A16" s="21"/>
      <c r="B16" s="50">
        <v>14.0</v>
      </c>
      <c r="C16" s="24" t="s">
        <v>64</v>
      </c>
      <c r="D16" s="28" t="s">
        <v>37</v>
      </c>
      <c r="E16" s="32">
        <f t="shared" si="2"/>
        <v>0</v>
      </c>
      <c r="F16" s="34">
        <f t="shared" si="3"/>
        <v>0</v>
      </c>
      <c r="G16" s="39">
        <f t="shared" si="4"/>
        <v>0</v>
      </c>
      <c r="H16" s="41">
        <f t="shared" si="5"/>
        <v>0</v>
      </c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3">
        <f t="shared" si="7"/>
        <v>0</v>
      </c>
      <c r="AH16" s="3"/>
    </row>
    <row r="17">
      <c r="A17" s="21">
        <v>12.0</v>
      </c>
      <c r="B17" s="65">
        <v>7.0</v>
      </c>
      <c r="C17" s="24" t="s">
        <v>29</v>
      </c>
      <c r="D17" s="28" t="s">
        <v>30</v>
      </c>
      <c r="E17" s="32">
        <f t="shared" si="2"/>
        <v>8</v>
      </c>
      <c r="F17" s="34">
        <f t="shared" si="3"/>
        <v>3</v>
      </c>
      <c r="G17" s="39">
        <f t="shared" si="4"/>
        <v>5</v>
      </c>
      <c r="H17" s="41">
        <f t="shared" si="5"/>
        <v>52</v>
      </c>
      <c r="I17" s="53"/>
      <c r="J17" s="34">
        <v>1.0</v>
      </c>
      <c r="K17" s="43"/>
      <c r="L17" s="43"/>
      <c r="M17" s="43">
        <v>1.0</v>
      </c>
      <c r="N17" s="80"/>
      <c r="O17" s="34"/>
      <c r="P17" s="34"/>
      <c r="Q17" s="43"/>
      <c r="R17" s="34"/>
      <c r="S17" s="34">
        <v>1.0</v>
      </c>
      <c r="T17" s="43"/>
      <c r="U17" s="45"/>
      <c r="V17" s="45">
        <v>1.0</v>
      </c>
      <c r="W17" s="57"/>
      <c r="X17" s="41"/>
      <c r="Y17" s="41">
        <v>1.0</v>
      </c>
      <c r="Z17" s="41">
        <v>1.0</v>
      </c>
      <c r="AA17" s="41">
        <v>1.0</v>
      </c>
      <c r="AB17" s="41"/>
      <c r="AC17" s="41"/>
      <c r="AD17" s="41">
        <v>1.0</v>
      </c>
      <c r="AE17" s="41"/>
      <c r="AF17" s="48"/>
      <c r="AG17" s="3"/>
      <c r="AH17" s="3"/>
    </row>
    <row r="18" hidden="1">
      <c r="A18" s="67"/>
      <c r="B18" s="50">
        <v>16.0</v>
      </c>
      <c r="C18" s="65" t="s">
        <v>43</v>
      </c>
      <c r="D18" s="21" t="s">
        <v>62</v>
      </c>
      <c r="E18" s="72">
        <f t="shared" si="2"/>
        <v>0</v>
      </c>
      <c r="F18" s="34">
        <f t="shared" si="3"/>
        <v>0</v>
      </c>
      <c r="G18" s="39">
        <f t="shared" si="4"/>
        <v>0</v>
      </c>
      <c r="H18" s="41">
        <f t="shared" si="5"/>
        <v>0</v>
      </c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3">
        <f t="shared" ref="AG18:AG22" si="8">ROUNDUP(E18/$AG$2*100,0)</f>
        <v>0</v>
      </c>
      <c r="AH18" s="3"/>
    </row>
    <row r="19">
      <c r="A19" s="21">
        <v>13.0</v>
      </c>
      <c r="B19" s="65">
        <v>4.0</v>
      </c>
      <c r="C19" s="65" t="s">
        <v>66</v>
      </c>
      <c r="D19" s="41" t="s">
        <v>69</v>
      </c>
      <c r="E19" s="72">
        <f t="shared" si="2"/>
        <v>6</v>
      </c>
      <c r="F19" s="34">
        <f t="shared" si="3"/>
        <v>2</v>
      </c>
      <c r="G19" s="39">
        <f t="shared" si="4"/>
        <v>4</v>
      </c>
      <c r="H19" s="41">
        <f t="shared" si="5"/>
        <v>45</v>
      </c>
      <c r="I19" s="53"/>
      <c r="J19" s="34"/>
      <c r="K19" s="43">
        <v>1.0</v>
      </c>
      <c r="L19" s="43"/>
      <c r="M19" s="43">
        <v>1.0</v>
      </c>
      <c r="N19" s="80"/>
      <c r="O19" s="34"/>
      <c r="P19" s="34"/>
      <c r="Q19" s="43"/>
      <c r="R19" s="34"/>
      <c r="S19" s="34"/>
      <c r="T19" s="43"/>
      <c r="U19" s="45"/>
      <c r="V19" s="45"/>
      <c r="W19" s="57"/>
      <c r="X19" s="41">
        <v>1.0</v>
      </c>
      <c r="Y19" s="41"/>
      <c r="Z19" s="41"/>
      <c r="AA19" s="41">
        <v>1.0</v>
      </c>
      <c r="AB19" s="41">
        <v>1.0</v>
      </c>
      <c r="AC19" s="41"/>
      <c r="AD19" s="41">
        <v>1.0</v>
      </c>
      <c r="AE19" s="41"/>
      <c r="AF19" s="48"/>
      <c r="AG19" s="3">
        <f t="shared" si="8"/>
        <v>43</v>
      </c>
      <c r="AH19" s="3"/>
    </row>
    <row r="20">
      <c r="A20" s="21">
        <v>14.0</v>
      </c>
      <c r="B20" s="50">
        <v>18.0</v>
      </c>
      <c r="C20" s="61" t="s">
        <v>33</v>
      </c>
      <c r="D20" s="63" t="s">
        <v>34</v>
      </c>
      <c r="E20" s="72">
        <f t="shared" si="2"/>
        <v>5</v>
      </c>
      <c r="F20" s="34">
        <f t="shared" si="3"/>
        <v>2</v>
      </c>
      <c r="G20" s="39">
        <f t="shared" si="4"/>
        <v>3</v>
      </c>
      <c r="H20" s="41">
        <f t="shared" si="5"/>
        <v>27</v>
      </c>
      <c r="I20" s="53">
        <v>1.0</v>
      </c>
      <c r="J20" s="34"/>
      <c r="K20" s="43"/>
      <c r="L20" s="43"/>
      <c r="M20" s="43">
        <v>1.0</v>
      </c>
      <c r="N20" s="80"/>
      <c r="O20" s="34"/>
      <c r="P20" s="34"/>
      <c r="Q20" s="43"/>
      <c r="R20" s="34"/>
      <c r="S20" s="34"/>
      <c r="T20" s="43"/>
      <c r="U20" s="45"/>
      <c r="V20" s="45">
        <v>1.0</v>
      </c>
      <c r="W20" s="57"/>
      <c r="X20" s="41"/>
      <c r="Y20" s="41">
        <v>1.0</v>
      </c>
      <c r="Z20" s="41"/>
      <c r="AA20" s="41">
        <v>1.0</v>
      </c>
      <c r="AB20" s="41"/>
      <c r="AC20" s="41"/>
      <c r="AD20" s="41"/>
      <c r="AE20" s="41"/>
      <c r="AF20" s="48"/>
      <c r="AG20" s="3">
        <f t="shared" si="8"/>
        <v>36</v>
      </c>
      <c r="AH20" s="3"/>
    </row>
    <row r="21" ht="15.75" customHeight="1">
      <c r="A21" s="21">
        <v>15.0</v>
      </c>
      <c r="B21" s="50">
        <v>10.0</v>
      </c>
      <c r="C21" s="24" t="s">
        <v>51</v>
      </c>
      <c r="D21" s="28" t="s">
        <v>52</v>
      </c>
      <c r="E21" s="72">
        <f t="shared" si="2"/>
        <v>4</v>
      </c>
      <c r="F21" s="34">
        <f t="shared" si="3"/>
        <v>2</v>
      </c>
      <c r="G21" s="39">
        <f t="shared" si="4"/>
        <v>2</v>
      </c>
      <c r="H21" s="41">
        <f t="shared" si="5"/>
        <v>23</v>
      </c>
      <c r="I21" s="53"/>
      <c r="J21" s="34"/>
      <c r="K21" s="43"/>
      <c r="L21" s="43"/>
      <c r="M21" s="43">
        <v>1.0</v>
      </c>
      <c r="N21" s="80"/>
      <c r="O21" s="34"/>
      <c r="P21" s="34"/>
      <c r="Q21" s="43"/>
      <c r="R21" s="34"/>
      <c r="S21" s="34">
        <v>1.0</v>
      </c>
      <c r="T21" s="43"/>
      <c r="U21" s="45"/>
      <c r="V21" s="45">
        <v>1.0</v>
      </c>
      <c r="W21" s="57"/>
      <c r="X21" s="41"/>
      <c r="Y21" s="41"/>
      <c r="Z21" s="41"/>
      <c r="AA21" s="41"/>
      <c r="AB21" s="41"/>
      <c r="AC21" s="41"/>
      <c r="AD21" s="41">
        <v>1.0</v>
      </c>
      <c r="AE21" s="41"/>
      <c r="AF21" s="48"/>
      <c r="AG21" s="3">
        <f t="shared" si="8"/>
        <v>29</v>
      </c>
      <c r="AH21" s="1"/>
    </row>
    <row r="22" ht="15.75" hidden="1" customHeight="1">
      <c r="A22" s="21"/>
      <c r="B22" s="50">
        <v>20.0</v>
      </c>
      <c r="C22" s="65" t="s">
        <v>67</v>
      </c>
      <c r="D22" s="41" t="s">
        <v>34</v>
      </c>
      <c r="E22" s="72">
        <f t="shared" si="2"/>
        <v>0</v>
      </c>
      <c r="F22" s="34">
        <f t="shared" si="3"/>
        <v>0</v>
      </c>
      <c r="G22" s="39">
        <f t="shared" si="4"/>
        <v>0</v>
      </c>
      <c r="H22" s="41">
        <f t="shared" si="5"/>
        <v>0</v>
      </c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3">
        <f t="shared" si="8"/>
        <v>0</v>
      </c>
      <c r="AH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>
        <f t="shared" ref="I23:AF23" si="9">SUM(I3:I22)</f>
        <v>7</v>
      </c>
      <c r="J23" s="1">
        <f t="shared" si="9"/>
        <v>9</v>
      </c>
      <c r="K23" s="1">
        <f t="shared" si="9"/>
        <v>4</v>
      </c>
      <c r="L23" s="1">
        <f t="shared" si="9"/>
        <v>5</v>
      </c>
      <c r="M23" s="1">
        <f t="shared" si="9"/>
        <v>11</v>
      </c>
      <c r="N23" s="1">
        <f t="shared" si="9"/>
        <v>0</v>
      </c>
      <c r="O23" s="1">
        <f t="shared" si="9"/>
        <v>1</v>
      </c>
      <c r="P23" s="1">
        <f t="shared" si="9"/>
        <v>4</v>
      </c>
      <c r="Q23" s="1">
        <f t="shared" si="9"/>
        <v>5</v>
      </c>
      <c r="R23" s="1">
        <f t="shared" si="9"/>
        <v>3</v>
      </c>
      <c r="S23" s="1">
        <f t="shared" si="9"/>
        <v>4</v>
      </c>
      <c r="T23" s="1">
        <f t="shared" si="9"/>
        <v>4</v>
      </c>
      <c r="U23" s="1">
        <f t="shared" si="9"/>
        <v>1</v>
      </c>
      <c r="V23" s="1">
        <f t="shared" si="9"/>
        <v>14</v>
      </c>
      <c r="W23" s="1">
        <f t="shared" si="9"/>
        <v>1</v>
      </c>
      <c r="X23" s="1">
        <f t="shared" si="9"/>
        <v>7</v>
      </c>
      <c r="Y23" s="1">
        <f t="shared" si="9"/>
        <v>9</v>
      </c>
      <c r="Z23" s="1">
        <f t="shared" si="9"/>
        <v>5</v>
      </c>
      <c r="AA23" s="1">
        <f t="shared" si="9"/>
        <v>12</v>
      </c>
      <c r="AB23" s="1">
        <f t="shared" si="9"/>
        <v>5</v>
      </c>
      <c r="AC23" s="1">
        <f t="shared" si="9"/>
        <v>6</v>
      </c>
      <c r="AD23" s="1">
        <f t="shared" si="9"/>
        <v>12</v>
      </c>
      <c r="AE23" s="1">
        <f t="shared" si="9"/>
        <v>6</v>
      </c>
      <c r="AF23" s="1">
        <f t="shared" si="9"/>
        <v>0</v>
      </c>
      <c r="AG23" s="1"/>
      <c r="AH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</row>
  </sheetData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7.29"/>
    <col customWidth="1" min="3" max="3" width="25.14"/>
    <col customWidth="1" min="4" max="4" width="35.71"/>
    <col customWidth="1" min="5" max="5" width="6.14"/>
    <col customWidth="1" min="6" max="6" width="7.29"/>
    <col customWidth="1" min="7" max="7" width="5.57"/>
    <col customWidth="1" min="8" max="8" width="7.71"/>
    <col customWidth="1" min="9" max="32" width="3.0"/>
    <col customWidth="1" min="33" max="33" width="0.14"/>
    <col customWidth="1" min="34" max="34" width="9.14"/>
  </cols>
  <sheetData>
    <row r="1" ht="14.25" customHeight="1">
      <c r="A1" s="1"/>
      <c r="B1" s="3" t="s">
        <v>1</v>
      </c>
      <c r="C1" s="3">
        <v>16.0</v>
      </c>
      <c r="D1" s="3"/>
      <c r="E1" s="3"/>
      <c r="F1" s="3"/>
      <c r="G1" s="3"/>
      <c r="H1" s="3"/>
      <c r="I1" s="3">
        <f t="shared" ref="I1:AG1" si="1">$C$1+1-SUM(I3:I22)</f>
        <v>13</v>
      </c>
      <c r="J1" s="3">
        <f t="shared" si="1"/>
        <v>8</v>
      </c>
      <c r="K1" s="3">
        <f t="shared" si="1"/>
        <v>14</v>
      </c>
      <c r="L1" s="3">
        <f t="shared" si="1"/>
        <v>11</v>
      </c>
      <c r="M1" s="3">
        <f t="shared" si="1"/>
        <v>6</v>
      </c>
      <c r="N1" s="3">
        <f t="shared" si="1"/>
        <v>14</v>
      </c>
      <c r="O1" s="3">
        <f t="shared" si="1"/>
        <v>17</v>
      </c>
      <c r="P1" s="3">
        <f t="shared" si="1"/>
        <v>13</v>
      </c>
      <c r="Q1" s="3">
        <f t="shared" si="1"/>
        <v>12</v>
      </c>
      <c r="R1" s="3">
        <f t="shared" si="1"/>
        <v>11</v>
      </c>
      <c r="S1" s="3">
        <f t="shared" si="1"/>
        <v>14</v>
      </c>
      <c r="T1" s="3">
        <f t="shared" si="1"/>
        <v>4</v>
      </c>
      <c r="U1" s="3">
        <f t="shared" si="1"/>
        <v>7</v>
      </c>
      <c r="V1" s="3">
        <f t="shared" si="1"/>
        <v>8</v>
      </c>
      <c r="W1" s="3">
        <f t="shared" si="1"/>
        <v>17</v>
      </c>
      <c r="X1" s="3">
        <f t="shared" si="1"/>
        <v>3</v>
      </c>
      <c r="Y1" s="3">
        <f t="shared" si="1"/>
        <v>3</v>
      </c>
      <c r="Z1" s="3">
        <f t="shared" si="1"/>
        <v>14</v>
      </c>
      <c r="AA1" s="3">
        <f t="shared" si="1"/>
        <v>15</v>
      </c>
      <c r="AB1" s="3">
        <f t="shared" si="1"/>
        <v>14</v>
      </c>
      <c r="AC1" s="3">
        <f t="shared" si="1"/>
        <v>13</v>
      </c>
      <c r="AD1" s="3">
        <f t="shared" si="1"/>
        <v>10</v>
      </c>
      <c r="AE1" s="3">
        <f t="shared" si="1"/>
        <v>5</v>
      </c>
      <c r="AF1" s="3">
        <f t="shared" si="1"/>
        <v>12</v>
      </c>
      <c r="AG1" s="3">
        <f t="shared" si="1"/>
        <v>-718</v>
      </c>
      <c r="AH1" s="8"/>
    </row>
    <row r="2">
      <c r="A2" s="9" t="s">
        <v>2</v>
      </c>
      <c r="B2" s="11" t="s">
        <v>5</v>
      </c>
      <c r="C2" s="12" t="s">
        <v>3</v>
      </c>
      <c r="D2" s="12" t="s">
        <v>4</v>
      </c>
      <c r="E2" s="12" t="s">
        <v>6</v>
      </c>
      <c r="F2" s="12" t="s">
        <v>12</v>
      </c>
      <c r="G2" s="14" t="s">
        <v>13</v>
      </c>
      <c r="H2" s="12" t="s">
        <v>15</v>
      </c>
      <c r="I2" s="16">
        <v>1.0</v>
      </c>
      <c r="J2" s="16">
        <v>2.0</v>
      </c>
      <c r="K2" s="16">
        <v>3.0</v>
      </c>
      <c r="L2" s="16">
        <v>4.0</v>
      </c>
      <c r="M2" s="16">
        <v>5.0</v>
      </c>
      <c r="N2" s="16">
        <v>6.0</v>
      </c>
      <c r="O2" s="16">
        <v>7.0</v>
      </c>
      <c r="P2" s="16">
        <v>8.0</v>
      </c>
      <c r="Q2" s="16">
        <v>9.0</v>
      </c>
      <c r="R2" s="16">
        <v>10.0</v>
      </c>
      <c r="S2" s="16">
        <v>11.0</v>
      </c>
      <c r="T2" s="16">
        <v>12.0</v>
      </c>
      <c r="U2" s="16">
        <v>13.0</v>
      </c>
      <c r="V2" s="16">
        <v>14.0</v>
      </c>
      <c r="W2" s="16">
        <v>15.0</v>
      </c>
      <c r="X2" s="16">
        <v>16.0</v>
      </c>
      <c r="Y2" s="16">
        <v>17.0</v>
      </c>
      <c r="Z2" s="16">
        <v>18.0</v>
      </c>
      <c r="AA2" s="16">
        <v>19.0</v>
      </c>
      <c r="AB2" s="16">
        <v>20.0</v>
      </c>
      <c r="AC2" s="16">
        <v>21.0</v>
      </c>
      <c r="AD2" s="16">
        <v>22.0</v>
      </c>
      <c r="AE2" s="16">
        <v>23.0</v>
      </c>
      <c r="AF2" s="16">
        <v>24.0</v>
      </c>
      <c r="AG2" s="19">
        <f>MAX(E3:E16)</f>
        <v>15</v>
      </c>
      <c r="AH2" s="3"/>
    </row>
    <row r="3">
      <c r="A3" s="67" t="s">
        <v>16</v>
      </c>
      <c r="B3" s="22">
        <v>17.0</v>
      </c>
      <c r="C3" s="24" t="s">
        <v>46</v>
      </c>
      <c r="D3" s="28" t="s">
        <v>47</v>
      </c>
      <c r="E3" s="32">
        <f t="shared" ref="E3:E22" si="2">SUM(F3:G3)</f>
        <v>15</v>
      </c>
      <c r="F3" s="34">
        <f t="shared" ref="F3:F22" si="3">SUM(I3:T3)</f>
        <v>8</v>
      </c>
      <c r="G3" s="39">
        <f t="shared" ref="G3:G22" si="4">SUM(U3:AF3)</f>
        <v>7</v>
      </c>
      <c r="H3" s="41">
        <f t="shared" ref="H3:H22" si="5">SUMIF(I3:T3,1,$I$1:$T$1)+SUMIF(U3:AG3,1,$U$1:$AG$1)</f>
        <v>160</v>
      </c>
      <c r="I3" s="42"/>
      <c r="J3" s="43"/>
      <c r="K3" s="43">
        <v>1.0</v>
      </c>
      <c r="L3" s="43">
        <v>1.0</v>
      </c>
      <c r="M3" s="43">
        <v>1.0</v>
      </c>
      <c r="N3" s="43">
        <v>1.0</v>
      </c>
      <c r="O3" s="84"/>
      <c r="P3" s="43"/>
      <c r="Q3" s="43">
        <v>1.0</v>
      </c>
      <c r="R3" s="43">
        <v>1.0</v>
      </c>
      <c r="S3" s="43">
        <v>1.0</v>
      </c>
      <c r="T3" s="43">
        <v>1.0</v>
      </c>
      <c r="U3" s="45">
        <v>1.0</v>
      </c>
      <c r="V3" s="45"/>
      <c r="W3" s="85"/>
      <c r="X3" s="41">
        <v>1.0</v>
      </c>
      <c r="Y3" s="41"/>
      <c r="Z3" s="41">
        <v>1.0</v>
      </c>
      <c r="AA3" s="41">
        <v>1.0</v>
      </c>
      <c r="AB3" s="41"/>
      <c r="AC3" s="41">
        <v>1.0</v>
      </c>
      <c r="AD3" s="41">
        <v>1.0</v>
      </c>
      <c r="AE3" s="41"/>
      <c r="AF3" s="41">
        <v>1.0</v>
      </c>
      <c r="AG3" s="3">
        <f t="shared" ref="AG3:AG7" si="6">ROUNDUP(E3/$AG$2*100,0)</f>
        <v>100</v>
      </c>
      <c r="AH3" s="3"/>
    </row>
    <row r="4" ht="21.75" hidden="1" customHeight="1">
      <c r="A4" s="67" t="s">
        <v>23</v>
      </c>
      <c r="B4" s="50">
        <v>2.0</v>
      </c>
      <c r="C4" s="58" t="s">
        <v>68</v>
      </c>
      <c r="D4" s="62" t="s">
        <v>52</v>
      </c>
      <c r="E4" s="32">
        <f t="shared" si="2"/>
        <v>0</v>
      </c>
      <c r="F4" s="34">
        <f t="shared" si="3"/>
        <v>0</v>
      </c>
      <c r="G4" s="39">
        <f t="shared" si="4"/>
        <v>0</v>
      </c>
      <c r="H4" s="41">
        <f t="shared" si="5"/>
        <v>0</v>
      </c>
      <c r="I4" s="53"/>
      <c r="J4" s="43"/>
      <c r="K4" s="43"/>
      <c r="L4" s="43"/>
      <c r="M4" s="43"/>
      <c r="N4" s="34"/>
      <c r="O4" s="86"/>
      <c r="P4" s="34"/>
      <c r="Q4" s="43"/>
      <c r="R4" s="34"/>
      <c r="S4" s="34"/>
      <c r="T4" s="43"/>
      <c r="U4" s="45"/>
      <c r="V4" s="55"/>
      <c r="W4" s="87"/>
      <c r="X4" s="41"/>
      <c r="Y4" s="41"/>
      <c r="Z4" s="41"/>
      <c r="AA4" s="41"/>
      <c r="AB4" s="41"/>
      <c r="AC4" s="41"/>
      <c r="AD4" s="41"/>
      <c r="AE4" s="41"/>
      <c r="AF4" s="41"/>
      <c r="AG4" s="3">
        <f t="shared" si="6"/>
        <v>0</v>
      </c>
      <c r="AH4" s="3"/>
    </row>
    <row r="5">
      <c r="A5" s="67" t="s">
        <v>28</v>
      </c>
      <c r="B5" s="50">
        <v>11.0</v>
      </c>
      <c r="C5" s="24" t="s">
        <v>17</v>
      </c>
      <c r="D5" s="28" t="s">
        <v>19</v>
      </c>
      <c r="E5" s="32">
        <f t="shared" si="2"/>
        <v>15</v>
      </c>
      <c r="F5" s="34">
        <f t="shared" si="3"/>
        <v>6</v>
      </c>
      <c r="G5" s="39">
        <f t="shared" si="4"/>
        <v>9</v>
      </c>
      <c r="H5" s="41">
        <f t="shared" si="5"/>
        <v>138</v>
      </c>
      <c r="I5" s="53">
        <v>1.0</v>
      </c>
      <c r="J5" s="43">
        <v>1.0</v>
      </c>
      <c r="K5" s="43"/>
      <c r="L5" s="43">
        <v>1.0</v>
      </c>
      <c r="M5" s="43"/>
      <c r="N5" s="34"/>
      <c r="O5" s="86"/>
      <c r="P5" s="34"/>
      <c r="Q5" s="43">
        <v>1.0</v>
      </c>
      <c r="R5" s="34"/>
      <c r="S5" s="34">
        <v>1.0</v>
      </c>
      <c r="T5" s="43">
        <v>1.0</v>
      </c>
      <c r="U5" s="45">
        <v>1.0</v>
      </c>
      <c r="V5" s="55">
        <v>1.0</v>
      </c>
      <c r="W5" s="87"/>
      <c r="X5" s="41">
        <v>1.0</v>
      </c>
      <c r="Y5" s="41">
        <v>1.0</v>
      </c>
      <c r="Z5" s="41"/>
      <c r="AA5" s="41">
        <v>1.0</v>
      </c>
      <c r="AB5" s="41"/>
      <c r="AC5" s="41">
        <v>1.0</v>
      </c>
      <c r="AD5" s="41">
        <v>1.0</v>
      </c>
      <c r="AE5" s="41">
        <v>1.0</v>
      </c>
      <c r="AF5" s="41">
        <v>1.0</v>
      </c>
      <c r="AG5" s="3">
        <f t="shared" si="6"/>
        <v>100</v>
      </c>
      <c r="AH5" s="3"/>
    </row>
    <row r="6" ht="15.75" customHeight="1">
      <c r="A6" s="67" t="s">
        <v>53</v>
      </c>
      <c r="B6" s="65">
        <v>7.0</v>
      </c>
      <c r="C6" s="24" t="s">
        <v>29</v>
      </c>
      <c r="D6" s="28" t="s">
        <v>30</v>
      </c>
      <c r="E6" s="32">
        <f t="shared" si="2"/>
        <v>15</v>
      </c>
      <c r="F6" s="34">
        <f t="shared" si="3"/>
        <v>6</v>
      </c>
      <c r="G6" s="39">
        <f t="shared" si="4"/>
        <v>9</v>
      </c>
      <c r="H6" s="41">
        <f t="shared" si="5"/>
        <v>136</v>
      </c>
      <c r="I6" s="53"/>
      <c r="J6" s="43">
        <v>1.0</v>
      </c>
      <c r="K6" s="43"/>
      <c r="L6" s="43"/>
      <c r="M6" s="43">
        <v>1.0</v>
      </c>
      <c r="N6" s="34">
        <v>1.0</v>
      </c>
      <c r="O6" s="86"/>
      <c r="P6" s="34"/>
      <c r="Q6" s="43">
        <v>1.0</v>
      </c>
      <c r="R6" s="34">
        <v>1.0</v>
      </c>
      <c r="S6" s="34"/>
      <c r="T6" s="43">
        <v>1.0</v>
      </c>
      <c r="U6" s="45">
        <v>1.0</v>
      </c>
      <c r="V6" s="55"/>
      <c r="W6" s="87"/>
      <c r="X6" s="41">
        <v>1.0</v>
      </c>
      <c r="Y6" s="41">
        <v>1.0</v>
      </c>
      <c r="Z6" s="41">
        <v>1.0</v>
      </c>
      <c r="AA6" s="41"/>
      <c r="AB6" s="41">
        <v>1.0</v>
      </c>
      <c r="AC6" s="41">
        <v>1.0</v>
      </c>
      <c r="AD6" s="41">
        <v>1.0</v>
      </c>
      <c r="AE6" s="41">
        <v>1.0</v>
      </c>
      <c r="AF6" s="41">
        <v>1.0</v>
      </c>
      <c r="AG6" s="3">
        <f t="shared" si="6"/>
        <v>100</v>
      </c>
      <c r="AH6" s="3"/>
    </row>
    <row r="7">
      <c r="A7" s="67" t="s">
        <v>24</v>
      </c>
      <c r="B7" s="50">
        <v>13.0</v>
      </c>
      <c r="C7" s="24" t="s">
        <v>21</v>
      </c>
      <c r="D7" s="28" t="s">
        <v>22</v>
      </c>
      <c r="E7" s="32">
        <f t="shared" si="2"/>
        <v>14</v>
      </c>
      <c r="F7" s="34">
        <f t="shared" si="3"/>
        <v>7</v>
      </c>
      <c r="G7" s="39">
        <f t="shared" si="4"/>
        <v>7</v>
      </c>
      <c r="H7" s="41">
        <f t="shared" si="5"/>
        <v>123</v>
      </c>
      <c r="I7" s="53">
        <v>1.0</v>
      </c>
      <c r="J7" s="43"/>
      <c r="K7" s="43"/>
      <c r="L7" s="43">
        <v>1.0</v>
      </c>
      <c r="M7" s="43">
        <v>1.0</v>
      </c>
      <c r="N7" s="34">
        <v>1.0</v>
      </c>
      <c r="O7" s="86"/>
      <c r="P7" s="34">
        <v>1.0</v>
      </c>
      <c r="Q7" s="43">
        <v>1.0</v>
      </c>
      <c r="R7" s="34"/>
      <c r="S7" s="34"/>
      <c r="T7" s="43">
        <v>1.0</v>
      </c>
      <c r="U7" s="45">
        <v>1.0</v>
      </c>
      <c r="V7" s="55">
        <v>1.0</v>
      </c>
      <c r="W7" s="87"/>
      <c r="X7" s="41">
        <v>1.0</v>
      </c>
      <c r="Y7" s="41">
        <v>1.0</v>
      </c>
      <c r="Z7" s="41"/>
      <c r="AA7" s="41"/>
      <c r="AB7" s="41">
        <v>1.0</v>
      </c>
      <c r="AC7" s="41"/>
      <c r="AD7" s="41">
        <v>1.0</v>
      </c>
      <c r="AE7" s="41">
        <v>1.0</v>
      </c>
      <c r="AF7" s="41"/>
      <c r="AG7" s="3">
        <f t="shared" si="6"/>
        <v>94</v>
      </c>
      <c r="AH7" s="3"/>
    </row>
    <row r="8">
      <c r="A8" s="67" t="s">
        <v>39</v>
      </c>
      <c r="B8" s="50">
        <v>1.0</v>
      </c>
      <c r="C8" s="58" t="s">
        <v>31</v>
      </c>
      <c r="D8" s="62" t="s">
        <v>32</v>
      </c>
      <c r="E8" s="32">
        <f t="shared" si="2"/>
        <v>11</v>
      </c>
      <c r="F8" s="34">
        <f t="shared" si="3"/>
        <v>5</v>
      </c>
      <c r="G8" s="39">
        <f t="shared" si="4"/>
        <v>6</v>
      </c>
      <c r="H8" s="41">
        <f t="shared" si="5"/>
        <v>83</v>
      </c>
      <c r="I8" s="53"/>
      <c r="J8" s="43">
        <v>1.0</v>
      </c>
      <c r="K8" s="43"/>
      <c r="L8" s="43"/>
      <c r="M8" s="43">
        <v>1.0</v>
      </c>
      <c r="N8" s="34"/>
      <c r="O8" s="86"/>
      <c r="P8" s="34">
        <v>1.0</v>
      </c>
      <c r="Q8" s="43"/>
      <c r="R8" s="34"/>
      <c r="S8" s="34">
        <v>1.0</v>
      </c>
      <c r="T8" s="43">
        <v>1.0</v>
      </c>
      <c r="U8" s="45">
        <v>1.0</v>
      </c>
      <c r="V8" s="55">
        <v>1.0</v>
      </c>
      <c r="W8" s="87"/>
      <c r="X8" s="41">
        <v>1.0</v>
      </c>
      <c r="Y8" s="41">
        <v>1.0</v>
      </c>
      <c r="Z8" s="41"/>
      <c r="AA8" s="41"/>
      <c r="AB8" s="41"/>
      <c r="AC8" s="41"/>
      <c r="AD8" s="41"/>
      <c r="AE8" s="41">
        <v>1.0</v>
      </c>
      <c r="AF8" s="41">
        <v>1.0</v>
      </c>
      <c r="AG8" s="3"/>
      <c r="AH8" s="3"/>
    </row>
    <row r="9" ht="14.25" customHeight="1">
      <c r="A9" s="67" t="s">
        <v>27</v>
      </c>
      <c r="B9" s="50">
        <v>12.0</v>
      </c>
      <c r="C9" s="24" t="s">
        <v>49</v>
      </c>
      <c r="D9" s="28" t="s">
        <v>22</v>
      </c>
      <c r="E9" s="32">
        <f t="shared" si="2"/>
        <v>10</v>
      </c>
      <c r="F9" s="34">
        <f t="shared" si="3"/>
        <v>3</v>
      </c>
      <c r="G9" s="39">
        <f t="shared" si="4"/>
        <v>7</v>
      </c>
      <c r="H9" s="41">
        <f t="shared" si="5"/>
        <v>73</v>
      </c>
      <c r="I9" s="53"/>
      <c r="J9" s="43"/>
      <c r="K9" s="43"/>
      <c r="L9" s="43">
        <v>1.0</v>
      </c>
      <c r="M9" s="43">
        <v>1.0</v>
      </c>
      <c r="N9" s="34"/>
      <c r="O9" s="86"/>
      <c r="P9" s="34"/>
      <c r="Q9" s="43"/>
      <c r="R9" s="34"/>
      <c r="S9" s="34"/>
      <c r="T9" s="43">
        <v>1.0</v>
      </c>
      <c r="U9" s="45">
        <v>1.0</v>
      </c>
      <c r="V9" s="55">
        <v>1.0</v>
      </c>
      <c r="W9" s="87"/>
      <c r="X9" s="41">
        <v>1.0</v>
      </c>
      <c r="Y9" s="41">
        <v>1.0</v>
      </c>
      <c r="Z9" s="41">
        <v>1.0</v>
      </c>
      <c r="AA9" s="41"/>
      <c r="AB9" s="41"/>
      <c r="AC9" s="41"/>
      <c r="AD9" s="41"/>
      <c r="AE9" s="41">
        <v>1.0</v>
      </c>
      <c r="AF9" s="41">
        <v>1.0</v>
      </c>
      <c r="AG9" s="1"/>
      <c r="AH9" s="3"/>
    </row>
    <row r="10">
      <c r="A10" s="67" t="s">
        <v>61</v>
      </c>
      <c r="B10" s="50">
        <v>3.0</v>
      </c>
      <c r="C10" s="24" t="s">
        <v>58</v>
      </c>
      <c r="D10" s="28" t="s">
        <v>59</v>
      </c>
      <c r="E10" s="32">
        <f t="shared" si="2"/>
        <v>9</v>
      </c>
      <c r="F10" s="34">
        <f t="shared" si="3"/>
        <v>4</v>
      </c>
      <c r="G10" s="39">
        <f t="shared" si="4"/>
        <v>5</v>
      </c>
      <c r="H10" s="41">
        <f t="shared" si="5"/>
        <v>71</v>
      </c>
      <c r="I10" s="53"/>
      <c r="J10" s="43"/>
      <c r="K10" s="43"/>
      <c r="L10" s="43"/>
      <c r="M10" s="43">
        <v>1.0</v>
      </c>
      <c r="N10" s="34"/>
      <c r="O10" s="86"/>
      <c r="P10" s="34">
        <v>1.0</v>
      </c>
      <c r="Q10" s="43">
        <v>1.0</v>
      </c>
      <c r="R10" s="34">
        <v>1.0</v>
      </c>
      <c r="S10" s="34"/>
      <c r="T10" s="43"/>
      <c r="U10" s="45"/>
      <c r="V10" s="55">
        <v>1.0</v>
      </c>
      <c r="W10" s="87"/>
      <c r="X10" s="41">
        <v>1.0</v>
      </c>
      <c r="Y10" s="41">
        <v>1.0</v>
      </c>
      <c r="Z10" s="41"/>
      <c r="AA10" s="41"/>
      <c r="AB10" s="41"/>
      <c r="AC10" s="41"/>
      <c r="AD10" s="41">
        <v>1.0</v>
      </c>
      <c r="AE10" s="41">
        <v>1.0</v>
      </c>
      <c r="AF10" s="41"/>
      <c r="AG10" s="3"/>
      <c r="AH10" s="3"/>
    </row>
    <row r="11">
      <c r="A11" s="67" t="s">
        <v>70</v>
      </c>
      <c r="B11" s="50">
        <v>6.0</v>
      </c>
      <c r="C11" s="24" t="s">
        <v>40</v>
      </c>
      <c r="D11" s="28" t="s">
        <v>32</v>
      </c>
      <c r="E11" s="32">
        <f t="shared" si="2"/>
        <v>9</v>
      </c>
      <c r="F11" s="34">
        <f t="shared" si="3"/>
        <v>6</v>
      </c>
      <c r="G11" s="39">
        <f t="shared" si="4"/>
        <v>3</v>
      </c>
      <c r="H11" s="41">
        <f t="shared" si="5"/>
        <v>66</v>
      </c>
      <c r="I11" s="53">
        <v>1.0</v>
      </c>
      <c r="J11" s="43">
        <v>1.0</v>
      </c>
      <c r="K11" s="43"/>
      <c r="L11" s="43"/>
      <c r="M11" s="43">
        <v>1.0</v>
      </c>
      <c r="N11" s="34"/>
      <c r="O11" s="86"/>
      <c r="P11" s="34">
        <v>1.0</v>
      </c>
      <c r="Q11" s="43"/>
      <c r="R11" s="34">
        <v>1.0</v>
      </c>
      <c r="S11" s="34"/>
      <c r="T11" s="43">
        <v>1.0</v>
      </c>
      <c r="U11" s="45"/>
      <c r="V11" s="55"/>
      <c r="W11" s="87"/>
      <c r="X11" s="41">
        <v>1.0</v>
      </c>
      <c r="Y11" s="41">
        <v>1.0</v>
      </c>
      <c r="Z11" s="41"/>
      <c r="AA11" s="41"/>
      <c r="AB11" s="41"/>
      <c r="AC11" s="41"/>
      <c r="AD11" s="41"/>
      <c r="AE11" s="41">
        <v>1.0</v>
      </c>
      <c r="AF11" s="41"/>
      <c r="AG11" s="3">
        <f t="shared" ref="AG11:AG13" si="7">ROUNDUP(E11/$AG$2*100,0)</f>
        <v>60</v>
      </c>
      <c r="AH11" s="3"/>
    </row>
    <row r="12">
      <c r="A12" s="67" t="s">
        <v>70</v>
      </c>
      <c r="B12" s="50">
        <v>5.0</v>
      </c>
      <c r="C12" s="24" t="s">
        <v>25</v>
      </c>
      <c r="D12" s="28" t="s">
        <v>26</v>
      </c>
      <c r="E12" s="32">
        <f t="shared" si="2"/>
        <v>9</v>
      </c>
      <c r="F12" s="34">
        <f t="shared" si="3"/>
        <v>3</v>
      </c>
      <c r="G12" s="39">
        <f t="shared" si="4"/>
        <v>6</v>
      </c>
      <c r="H12" s="41">
        <f t="shared" si="5"/>
        <v>66</v>
      </c>
      <c r="I12" s="53"/>
      <c r="J12" s="43">
        <v>1.0</v>
      </c>
      <c r="K12" s="43"/>
      <c r="L12" s="43"/>
      <c r="M12" s="43"/>
      <c r="N12" s="34"/>
      <c r="O12" s="86"/>
      <c r="P12" s="34"/>
      <c r="Q12" s="43"/>
      <c r="R12" s="34">
        <v>1.0</v>
      </c>
      <c r="S12" s="34"/>
      <c r="T12" s="43">
        <v>1.0</v>
      </c>
      <c r="U12" s="45"/>
      <c r="V12" s="55">
        <v>1.0</v>
      </c>
      <c r="W12" s="87"/>
      <c r="X12" s="41">
        <v>1.0</v>
      </c>
      <c r="Y12" s="41">
        <v>1.0</v>
      </c>
      <c r="Z12" s="41"/>
      <c r="AA12" s="41"/>
      <c r="AB12" s="41">
        <v>1.0</v>
      </c>
      <c r="AC12" s="41"/>
      <c r="AD12" s="41">
        <v>1.0</v>
      </c>
      <c r="AE12" s="41">
        <v>1.0</v>
      </c>
      <c r="AF12" s="41"/>
      <c r="AG12" s="3">
        <f t="shared" si="7"/>
        <v>60</v>
      </c>
      <c r="AH12" s="3"/>
    </row>
    <row r="13">
      <c r="A13" s="67" t="s">
        <v>14</v>
      </c>
      <c r="B13" s="50">
        <v>8.0</v>
      </c>
      <c r="C13" s="24" t="s">
        <v>57</v>
      </c>
      <c r="D13" s="28" t="s">
        <v>52</v>
      </c>
      <c r="E13" s="32">
        <f t="shared" si="2"/>
        <v>9</v>
      </c>
      <c r="F13" s="34">
        <f t="shared" si="3"/>
        <v>5</v>
      </c>
      <c r="G13" s="39">
        <f t="shared" si="4"/>
        <v>4</v>
      </c>
      <c r="H13" s="41">
        <f t="shared" si="5"/>
        <v>60</v>
      </c>
      <c r="I13" s="53">
        <v>1.0</v>
      </c>
      <c r="J13" s="43">
        <v>1.0</v>
      </c>
      <c r="K13" s="43"/>
      <c r="L13" s="43"/>
      <c r="M13" s="43">
        <v>1.0</v>
      </c>
      <c r="N13" s="34"/>
      <c r="O13" s="86"/>
      <c r="P13" s="34"/>
      <c r="Q13" s="43"/>
      <c r="R13" s="34">
        <v>1.0</v>
      </c>
      <c r="S13" s="34"/>
      <c r="T13" s="43">
        <v>1.0</v>
      </c>
      <c r="U13" s="45">
        <v>1.0</v>
      </c>
      <c r="V13" s="55"/>
      <c r="W13" s="87"/>
      <c r="X13" s="41">
        <v>1.0</v>
      </c>
      <c r="Y13" s="41">
        <v>1.0</v>
      </c>
      <c r="Z13" s="41"/>
      <c r="AA13" s="41"/>
      <c r="AB13" s="41"/>
      <c r="AC13" s="41"/>
      <c r="AD13" s="41"/>
      <c r="AE13" s="41">
        <v>1.0</v>
      </c>
      <c r="AF13" s="41"/>
      <c r="AG13" s="3">
        <f t="shared" si="7"/>
        <v>60</v>
      </c>
      <c r="AH13" s="3"/>
    </row>
    <row r="14">
      <c r="A14" s="67" t="s">
        <v>54</v>
      </c>
      <c r="B14" s="50">
        <v>15.0</v>
      </c>
      <c r="C14" s="24" t="s">
        <v>36</v>
      </c>
      <c r="D14" s="28" t="s">
        <v>37</v>
      </c>
      <c r="E14" s="32">
        <f t="shared" si="2"/>
        <v>7</v>
      </c>
      <c r="F14" s="34">
        <f t="shared" si="3"/>
        <v>2</v>
      </c>
      <c r="G14" s="39">
        <f t="shared" si="4"/>
        <v>5</v>
      </c>
      <c r="H14" s="41">
        <f t="shared" si="5"/>
        <v>46</v>
      </c>
      <c r="I14" s="53"/>
      <c r="J14" s="43">
        <v>1.0</v>
      </c>
      <c r="K14" s="43"/>
      <c r="L14" s="43"/>
      <c r="M14" s="43"/>
      <c r="N14" s="34"/>
      <c r="O14" s="86"/>
      <c r="P14" s="34"/>
      <c r="Q14" s="43"/>
      <c r="R14" s="34"/>
      <c r="S14" s="34"/>
      <c r="T14" s="43">
        <v>1.0</v>
      </c>
      <c r="U14" s="45">
        <v>1.0</v>
      </c>
      <c r="V14" s="55">
        <v>1.0</v>
      </c>
      <c r="W14" s="87"/>
      <c r="X14" s="41">
        <v>1.0</v>
      </c>
      <c r="Y14" s="41">
        <v>1.0</v>
      </c>
      <c r="Z14" s="41"/>
      <c r="AA14" s="41"/>
      <c r="AB14" s="41"/>
      <c r="AC14" s="41">
        <v>1.0</v>
      </c>
      <c r="AD14" s="41"/>
      <c r="AE14" s="41"/>
      <c r="AF14" s="41"/>
      <c r="AG14" s="3"/>
      <c r="AH14" s="3"/>
    </row>
    <row r="15">
      <c r="A15" s="67" t="s">
        <v>20</v>
      </c>
      <c r="B15" s="50">
        <v>18.0</v>
      </c>
      <c r="C15" s="61" t="s">
        <v>33</v>
      </c>
      <c r="D15" s="63" t="s">
        <v>71</v>
      </c>
      <c r="E15" s="32">
        <f t="shared" si="2"/>
        <v>7</v>
      </c>
      <c r="F15" s="34">
        <f t="shared" si="3"/>
        <v>4</v>
      </c>
      <c r="G15" s="39">
        <f t="shared" si="4"/>
        <v>3</v>
      </c>
      <c r="H15" s="41">
        <f t="shared" si="5"/>
        <v>46</v>
      </c>
      <c r="I15" s="53"/>
      <c r="J15" s="43"/>
      <c r="K15" s="43">
        <v>1.0</v>
      </c>
      <c r="L15" s="43">
        <v>1.0</v>
      </c>
      <c r="M15" s="43">
        <v>1.0</v>
      </c>
      <c r="N15" s="34"/>
      <c r="O15" s="86"/>
      <c r="P15" s="34"/>
      <c r="Q15" s="43"/>
      <c r="R15" s="34"/>
      <c r="S15" s="34"/>
      <c r="T15" s="43">
        <v>1.0</v>
      </c>
      <c r="U15" s="45"/>
      <c r="V15" s="55"/>
      <c r="W15" s="87"/>
      <c r="X15" s="41">
        <v>1.0</v>
      </c>
      <c r="Y15" s="41">
        <v>1.0</v>
      </c>
      <c r="Z15" s="41"/>
      <c r="AA15" s="41"/>
      <c r="AB15" s="41"/>
      <c r="AC15" s="41"/>
      <c r="AD15" s="41"/>
      <c r="AE15" s="41">
        <v>1.0</v>
      </c>
      <c r="AF15" s="41"/>
      <c r="AG15" s="3">
        <f t="shared" ref="AG15:AG20" si="8">ROUNDUP(E15/$AG$2*100,0)</f>
        <v>47</v>
      </c>
      <c r="AH15" s="3"/>
    </row>
    <row r="16" hidden="1">
      <c r="A16" s="67" t="s">
        <v>63</v>
      </c>
      <c r="B16" s="50">
        <v>14.0</v>
      </c>
      <c r="C16" s="24" t="s">
        <v>64</v>
      </c>
      <c r="D16" s="28" t="s">
        <v>37</v>
      </c>
      <c r="E16" s="32">
        <f t="shared" si="2"/>
        <v>0</v>
      </c>
      <c r="F16" s="34">
        <f t="shared" si="3"/>
        <v>0</v>
      </c>
      <c r="G16" s="39">
        <f t="shared" si="4"/>
        <v>0</v>
      </c>
      <c r="H16" s="41">
        <f t="shared" si="5"/>
        <v>0</v>
      </c>
      <c r="I16" s="53"/>
      <c r="J16" s="43"/>
      <c r="K16" s="43"/>
      <c r="L16" s="43"/>
      <c r="M16" s="43"/>
      <c r="N16" s="34"/>
      <c r="O16" s="86"/>
      <c r="P16" s="34"/>
      <c r="Q16" s="43"/>
      <c r="R16" s="34"/>
      <c r="S16" s="34"/>
      <c r="T16" s="43"/>
      <c r="U16" s="45"/>
      <c r="V16" s="55"/>
      <c r="W16" s="87"/>
      <c r="X16" s="41"/>
      <c r="Y16" s="41"/>
      <c r="Z16" s="41"/>
      <c r="AA16" s="41"/>
      <c r="AB16" s="41"/>
      <c r="AC16" s="41"/>
      <c r="AD16" s="41"/>
      <c r="AE16" s="41"/>
      <c r="AF16" s="41"/>
      <c r="AG16" s="3">
        <f t="shared" si="8"/>
        <v>0</v>
      </c>
      <c r="AH16" s="3"/>
    </row>
    <row r="17">
      <c r="A17" s="67" t="s">
        <v>35</v>
      </c>
      <c r="B17" s="50">
        <v>9.0</v>
      </c>
      <c r="C17" s="65" t="s">
        <v>38</v>
      </c>
      <c r="D17" s="21" t="s">
        <v>41</v>
      </c>
      <c r="E17" s="32">
        <f t="shared" si="2"/>
        <v>7</v>
      </c>
      <c r="F17" s="34">
        <f t="shared" si="3"/>
        <v>2</v>
      </c>
      <c r="G17" s="39">
        <f t="shared" si="4"/>
        <v>5</v>
      </c>
      <c r="H17" s="41">
        <f t="shared" si="5"/>
        <v>40</v>
      </c>
      <c r="I17" s="53"/>
      <c r="J17" s="43">
        <v>1.0</v>
      </c>
      <c r="K17" s="43"/>
      <c r="L17" s="43"/>
      <c r="M17" s="43"/>
      <c r="N17" s="34"/>
      <c r="O17" s="86"/>
      <c r="P17" s="34"/>
      <c r="Q17" s="43"/>
      <c r="R17" s="34"/>
      <c r="S17" s="34"/>
      <c r="T17" s="43">
        <v>1.0</v>
      </c>
      <c r="U17" s="45">
        <v>1.0</v>
      </c>
      <c r="V17" s="55"/>
      <c r="W17" s="87"/>
      <c r="X17" s="41">
        <v>1.0</v>
      </c>
      <c r="Y17" s="41">
        <v>1.0</v>
      </c>
      <c r="Z17" s="41"/>
      <c r="AA17" s="41"/>
      <c r="AB17" s="41"/>
      <c r="AC17" s="41"/>
      <c r="AD17" s="41">
        <v>1.0</v>
      </c>
      <c r="AE17" s="41">
        <v>1.0</v>
      </c>
      <c r="AF17" s="41"/>
      <c r="AG17" s="3">
        <f t="shared" si="8"/>
        <v>47</v>
      </c>
      <c r="AH17" s="3"/>
    </row>
    <row r="18" hidden="1">
      <c r="A18" s="67" t="s">
        <v>42</v>
      </c>
      <c r="B18" s="50">
        <v>16.0</v>
      </c>
      <c r="C18" s="65" t="s">
        <v>43</v>
      </c>
      <c r="D18" s="21" t="s">
        <v>62</v>
      </c>
      <c r="E18" s="72">
        <f t="shared" si="2"/>
        <v>0</v>
      </c>
      <c r="F18" s="34">
        <f t="shared" si="3"/>
        <v>0</v>
      </c>
      <c r="G18" s="39">
        <f t="shared" si="4"/>
        <v>0</v>
      </c>
      <c r="H18" s="41">
        <f t="shared" si="5"/>
        <v>0</v>
      </c>
      <c r="I18" s="42"/>
      <c r="J18" s="43"/>
      <c r="K18" s="43"/>
      <c r="L18" s="43"/>
      <c r="M18" s="43"/>
      <c r="N18" s="43"/>
      <c r="O18" s="84"/>
      <c r="P18" s="43"/>
      <c r="Q18" s="43"/>
      <c r="R18" s="43"/>
      <c r="S18" s="43"/>
      <c r="T18" s="43"/>
      <c r="U18" s="45"/>
      <c r="V18" s="45"/>
      <c r="W18" s="85"/>
      <c r="X18" s="41"/>
      <c r="Y18" s="41"/>
      <c r="Z18" s="41"/>
      <c r="AA18" s="41"/>
      <c r="AB18" s="41"/>
      <c r="AC18" s="41"/>
      <c r="AD18" s="41"/>
      <c r="AE18" s="41"/>
      <c r="AF18" s="41"/>
      <c r="AG18" s="3">
        <f t="shared" si="8"/>
        <v>0</v>
      </c>
      <c r="AH18" s="3"/>
    </row>
    <row r="19">
      <c r="A19" s="67" t="s">
        <v>45</v>
      </c>
      <c r="B19" s="50">
        <v>19.0</v>
      </c>
      <c r="C19" s="65" t="s">
        <v>65</v>
      </c>
      <c r="D19" s="41" t="s">
        <v>65</v>
      </c>
      <c r="E19" s="72">
        <f t="shared" si="2"/>
        <v>6</v>
      </c>
      <c r="F19" s="34">
        <f t="shared" si="3"/>
        <v>2</v>
      </c>
      <c r="G19" s="39">
        <f t="shared" si="4"/>
        <v>4</v>
      </c>
      <c r="H19" s="41">
        <f t="shared" si="5"/>
        <v>29</v>
      </c>
      <c r="I19" s="53"/>
      <c r="J19" s="43"/>
      <c r="K19" s="43"/>
      <c r="L19" s="43"/>
      <c r="M19" s="43">
        <v>1.0</v>
      </c>
      <c r="N19" s="34"/>
      <c r="O19" s="86"/>
      <c r="P19" s="34"/>
      <c r="Q19" s="43"/>
      <c r="R19" s="34"/>
      <c r="S19" s="34"/>
      <c r="T19" s="43">
        <v>1.0</v>
      </c>
      <c r="U19" s="45"/>
      <c r="V19" s="55">
        <v>1.0</v>
      </c>
      <c r="W19" s="87"/>
      <c r="X19" s="41">
        <v>1.0</v>
      </c>
      <c r="Y19" s="41">
        <v>1.0</v>
      </c>
      <c r="Z19" s="41"/>
      <c r="AA19" s="41"/>
      <c r="AB19" s="41"/>
      <c r="AC19" s="41"/>
      <c r="AD19" s="41"/>
      <c r="AE19" s="41">
        <v>1.0</v>
      </c>
      <c r="AF19" s="41"/>
      <c r="AG19" s="3">
        <f t="shared" si="8"/>
        <v>40</v>
      </c>
      <c r="AH19" s="3"/>
    </row>
    <row r="20">
      <c r="A20" s="67" t="s">
        <v>48</v>
      </c>
      <c r="B20" s="65">
        <v>4.0</v>
      </c>
      <c r="C20" s="65" t="s">
        <v>66</v>
      </c>
      <c r="D20" s="41" t="s">
        <v>69</v>
      </c>
      <c r="E20" s="72">
        <f t="shared" si="2"/>
        <v>4</v>
      </c>
      <c r="F20" s="34">
        <f t="shared" si="3"/>
        <v>2</v>
      </c>
      <c r="G20" s="39">
        <f t="shared" si="4"/>
        <v>2</v>
      </c>
      <c r="H20" s="41">
        <f t="shared" si="5"/>
        <v>28</v>
      </c>
      <c r="I20" s="53"/>
      <c r="J20" s="43"/>
      <c r="K20" s="43"/>
      <c r="L20" s="43">
        <v>1.0</v>
      </c>
      <c r="M20" s="43">
        <v>1.0</v>
      </c>
      <c r="N20" s="34"/>
      <c r="O20" s="86"/>
      <c r="P20" s="34"/>
      <c r="Q20" s="43"/>
      <c r="R20" s="34"/>
      <c r="S20" s="34"/>
      <c r="T20" s="43"/>
      <c r="U20" s="45"/>
      <c r="V20" s="55">
        <v>1.0</v>
      </c>
      <c r="W20" s="87"/>
      <c r="X20" s="41"/>
      <c r="Y20" s="41">
        <v>1.0</v>
      </c>
      <c r="Z20" s="41"/>
      <c r="AA20" s="41"/>
      <c r="AB20" s="41"/>
      <c r="AC20" s="41"/>
      <c r="AD20" s="41"/>
      <c r="AE20" s="41"/>
      <c r="AF20" s="41"/>
      <c r="AG20" s="3">
        <f t="shared" si="8"/>
        <v>27</v>
      </c>
      <c r="AH20" s="3"/>
    </row>
    <row r="21" ht="15.75" customHeight="1">
      <c r="A21" s="67" t="s">
        <v>72</v>
      </c>
      <c r="B21" s="50">
        <v>10.0</v>
      </c>
      <c r="C21" s="24" t="s">
        <v>51</v>
      </c>
      <c r="D21" s="28" t="s">
        <v>52</v>
      </c>
      <c r="E21" s="72">
        <f t="shared" si="2"/>
        <v>3</v>
      </c>
      <c r="F21" s="34">
        <f t="shared" si="3"/>
        <v>2</v>
      </c>
      <c r="G21" s="39">
        <f t="shared" si="4"/>
        <v>1</v>
      </c>
      <c r="H21" s="41">
        <f t="shared" si="5"/>
        <v>29</v>
      </c>
      <c r="I21" s="53"/>
      <c r="J21" s="43">
        <v>1.0</v>
      </c>
      <c r="K21" s="43">
        <v>1.0</v>
      </c>
      <c r="L21" s="43"/>
      <c r="M21" s="43"/>
      <c r="N21" s="34"/>
      <c r="O21" s="86"/>
      <c r="P21" s="34"/>
      <c r="Q21" s="43"/>
      <c r="R21" s="34"/>
      <c r="S21" s="34"/>
      <c r="T21" s="43"/>
      <c r="U21" s="45">
        <v>1.0</v>
      </c>
      <c r="V21" s="55"/>
      <c r="W21" s="87"/>
      <c r="X21" s="41"/>
      <c r="Y21" s="41"/>
      <c r="Z21" s="41"/>
      <c r="AA21" s="41"/>
      <c r="AB21" s="41"/>
      <c r="AC21" s="41"/>
      <c r="AD21" s="41"/>
      <c r="AE21" s="41"/>
      <c r="AF21" s="41"/>
      <c r="AG21" s="1"/>
      <c r="AH21" s="1"/>
    </row>
    <row r="22" ht="15.75" hidden="1" customHeight="1">
      <c r="A22" s="67" t="s">
        <v>73</v>
      </c>
      <c r="B22" s="50">
        <v>20.0</v>
      </c>
      <c r="C22" s="65" t="s">
        <v>67</v>
      </c>
      <c r="D22" s="41" t="s">
        <v>34</v>
      </c>
      <c r="E22" s="72">
        <f t="shared" si="2"/>
        <v>0</v>
      </c>
      <c r="F22" s="34">
        <f t="shared" si="3"/>
        <v>0</v>
      </c>
      <c r="G22" s="39">
        <f t="shared" si="4"/>
        <v>0</v>
      </c>
      <c r="H22" s="41">
        <f t="shared" si="5"/>
        <v>0</v>
      </c>
      <c r="I22" s="53"/>
      <c r="J22" s="34"/>
      <c r="K22" s="43"/>
      <c r="L22" s="43"/>
      <c r="M22" s="43"/>
      <c r="N22" s="34"/>
      <c r="O22" s="34"/>
      <c r="P22" s="34"/>
      <c r="Q22" s="43"/>
      <c r="R22" s="34"/>
      <c r="S22" s="34"/>
      <c r="T22" s="43"/>
      <c r="U22" s="45"/>
      <c r="V22" s="55"/>
      <c r="W22" s="57"/>
      <c r="X22" s="41"/>
      <c r="Y22" s="41"/>
      <c r="Z22" s="41"/>
      <c r="AA22" s="41"/>
      <c r="AB22" s="41"/>
      <c r="AC22" s="41"/>
      <c r="AD22" s="41"/>
      <c r="AE22" s="41"/>
      <c r="AF22" s="41"/>
      <c r="AG22" s="3">
        <f>ROUNDUP(E22/$AG$2*100,0)</f>
        <v>0</v>
      </c>
      <c r="AH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>
        <f>SUM(I3:I22)</f>
        <v>4</v>
      </c>
      <c r="J23" s="1">
        <f>SUM(J3:J21)</f>
        <v>9</v>
      </c>
      <c r="K23" s="1">
        <f t="shared" ref="K23:AF23" si="9">SUM(K3:K22)</f>
        <v>3</v>
      </c>
      <c r="L23" s="1">
        <f t="shared" si="9"/>
        <v>6</v>
      </c>
      <c r="M23" s="1">
        <f t="shared" si="9"/>
        <v>11</v>
      </c>
      <c r="N23" s="1">
        <f t="shared" si="9"/>
        <v>3</v>
      </c>
      <c r="O23" s="1">
        <f t="shared" si="9"/>
        <v>0</v>
      </c>
      <c r="P23" s="1">
        <f t="shared" si="9"/>
        <v>4</v>
      </c>
      <c r="Q23" s="1">
        <f t="shared" si="9"/>
        <v>5</v>
      </c>
      <c r="R23" s="1">
        <f t="shared" si="9"/>
        <v>6</v>
      </c>
      <c r="S23" s="1">
        <f t="shared" si="9"/>
        <v>3</v>
      </c>
      <c r="T23" s="1">
        <f t="shared" si="9"/>
        <v>13</v>
      </c>
      <c r="U23" s="1">
        <f t="shared" si="9"/>
        <v>10</v>
      </c>
      <c r="V23" s="1">
        <f t="shared" si="9"/>
        <v>9</v>
      </c>
      <c r="W23" s="1">
        <f t="shared" si="9"/>
        <v>0</v>
      </c>
      <c r="X23" s="1">
        <f t="shared" si="9"/>
        <v>14</v>
      </c>
      <c r="Y23" s="1">
        <f t="shared" si="9"/>
        <v>14</v>
      </c>
      <c r="Z23" s="1">
        <f t="shared" si="9"/>
        <v>3</v>
      </c>
      <c r="AA23" s="1">
        <f t="shared" si="9"/>
        <v>2</v>
      </c>
      <c r="AB23" s="1">
        <f t="shared" si="9"/>
        <v>3</v>
      </c>
      <c r="AC23" s="1">
        <f t="shared" si="9"/>
        <v>4</v>
      </c>
      <c r="AD23" s="1">
        <f t="shared" si="9"/>
        <v>7</v>
      </c>
      <c r="AE23" s="1">
        <f t="shared" si="9"/>
        <v>12</v>
      </c>
      <c r="AF23" s="1">
        <f t="shared" si="9"/>
        <v>5</v>
      </c>
      <c r="AG23" s="1"/>
      <c r="AH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</row>
  </sheetData>
  <printOptions/>
  <pageMargins bottom="0.75" footer="0.0" header="0.0" left="0.7" right="0.7" top="0.75"/>
  <pageSetup paperSize="9" orientation="portrait"/>
  <drawing r:id="rId1"/>
</worksheet>
</file>